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6" i="1" l="1"/>
  <c r="D55" i="1"/>
  <c r="D25" i="1"/>
  <c r="C11" i="2" l="1"/>
  <c r="D19" i="1" l="1"/>
  <c r="D14" i="1" l="1"/>
  <c r="D13" i="1"/>
</calcChain>
</file>

<file path=xl/sharedStrings.xml><?xml version="1.0" encoding="utf-8"?>
<sst xmlns="http://schemas.openxmlformats.org/spreadsheetml/2006/main" count="130" uniqueCount="67">
  <si>
    <t xml:space="preserve">Форма 8. Информация об основных показателях </t>
  </si>
  <si>
    <t>финансово-хозяйственной деятельности регулируемой организации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</si>
  <si>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</si>
  <si>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</si>
  <si>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</si>
  <si>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</si>
  <si>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</si>
  <si>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</si>
  <si>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</si>
  <si>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</si>
  <si>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</si>
  <si>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</si>
  <si>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</si>
  <si>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</si>
  <si>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Показатели</t>
  </si>
  <si>
    <t>Ед.изм.</t>
  </si>
  <si>
    <t>Сумма</t>
  </si>
  <si>
    <t>№ п/п</t>
  </si>
  <si>
    <t>тыс.руб.</t>
  </si>
  <si>
    <t>Валовая прибыль (убытки) от реализации товаров и оказания услуг по регулируемому виду деятельности (тыс. рублей)</t>
  </si>
  <si>
    <t>Объем приобретаемой регулируемой организацией тепловой энергии в рамках осуществления регулируемых видов деятельности (тыс. Гкал)</t>
  </si>
  <si>
    <t>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</si>
  <si>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Фактический объем потерь при передаче тепловой энергии (тыс. Гкал)</t>
  </si>
  <si>
    <t>Среднесписочная численность основного производственного персонала (человек)</t>
  </si>
  <si>
    <t>Среднесписочная численность административно-управленческого персонала (человек)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</si>
  <si>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</si>
  <si>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</si>
  <si>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 xml:space="preserve"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</si>
  <si>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>н) прочие расходы по себестоимости</t>
  </si>
  <si>
    <t>Выручка от регулируемой деятельности (тыс. рублей) с разбивкой по видам деятельности</t>
  </si>
  <si>
    <t>Себестоимость производимых товаров (оказываемых услуг) по регулируемому виду деятельности (тыс. рублей), включая:</t>
  </si>
  <si>
    <t xml:space="preserve">Сведения об изменении стоимости основных фондов, в том числе за счет ввода в эксплуатацию (вывода из эксплуатации), их переоценки </t>
  </si>
  <si>
    <t>Вид деятельности: производство тепловой энергии</t>
  </si>
  <si>
    <t>Котельная 1</t>
  </si>
  <si>
    <t>Котельная 2</t>
  </si>
  <si>
    <t>Котельная 3</t>
  </si>
  <si>
    <t>Котельная 4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</si>
  <si>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</si>
  <si>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</si>
  <si>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</si>
  <si>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</si>
  <si>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</si>
  <si>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</si>
  <si>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кг у.т./Гкал</t>
  </si>
  <si>
    <t>Гкал/ч</t>
  </si>
  <si>
    <t xml:space="preserve">Тепловая нагрузка по договорам, заключенным в рамках осуществления регулируемых видов деятельности </t>
  </si>
  <si>
    <t>тыс.Гкал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</si>
  <si>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</si>
  <si>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</t>
  </si>
  <si>
    <t>чел.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</si>
  <si>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</si>
  <si>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котельная № 0303</t>
  </si>
  <si>
    <t>котельная № 0304</t>
  </si>
  <si>
    <t>котельная № 0306</t>
  </si>
  <si>
    <t>котельная № 0307</t>
  </si>
  <si>
    <t>котельная № 0308</t>
  </si>
  <si>
    <t>котельная № 0309</t>
  </si>
  <si>
    <t>котельная № 0310</t>
  </si>
  <si>
    <t>котельная № 0311</t>
  </si>
  <si>
    <t>котельная № 0301</t>
  </si>
  <si>
    <t>котельная № 0302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</si>
  <si>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</si>
  <si>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 xml:space="preserve"> кВт·ч/Гкал</t>
  </si>
  <si>
    <t>куб. 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</si>
  <si>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</si>
  <si>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https://www.mtsc12.ru/info/energy-transfer/2017/</t>
  </si>
  <si>
    <t>ООО «МТсК»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</si>
</sst>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Fill="1" applyAlignment="1">
      <alignment wrapText="1"/>
    </xf>
    <xf numFmtId="49" fontId="0" fillId="4" borderId="1" xfId="2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5" fillId="0" borderId="3" xfId="1" applyNumberForma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sc12.ru/info/energy-transfer/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49" workbookViewId="0">
      <selection activeCell="D56" sqref="D56"/>
    </sheetView>
  </sheetViews>
  <sheetFormatPr defaultRowHeight="15" x14ac:dyDescent="0.25"/>
  <cols>
    <col min="1" max="1" width="9.140625" style="6"/>
    <col min="2" max="2" width="67.85546875" style="1" customWidth="1"/>
    <col min="3" max="3" width="11" style="1" customWidth="1"/>
    <col min="4" max="4" width="17.42578125" style="1" customWidth="1"/>
    <col min="5" max="5" width="17.85546875" style="1" customWidth="1"/>
    <col min="6" max="16384" width="9.140625" style="1"/>
  </cols>
  <sheetData>
    <row r="1" spans="1:5" ht="15" customHeight="1" x14ac:dyDescent="0.25">
      <c r="A1" s="23" t="s">
        <v>0</v>
      </c>
      <c r="B1" s="23"/>
      <c r="C1" s="23"/>
      <c r="D1" s="23"/>
    </row>
    <row r="2" spans="1:5" ht="15" customHeight="1" x14ac:dyDescent="0.25">
      <c r="A2" s="23" t="s">
        <v>1</v>
      </c>
      <c r="B2" s="23"/>
      <c r="C2" s="23"/>
      <c r="D2" s="23"/>
    </row>
    <row r="3" spans="1:5" ht="15" customHeight="1" x14ac:dyDescent="0.25">
      <c r="A3" s="23" t="s">
        <v>66</v>
      </c>
      <c r="B3" s="23"/>
      <c r="C3" s="23"/>
      <c r="D3" s="23"/>
    </row>
    <row r="4" spans="1:5" ht="18.75" customHeight="1" x14ac:dyDescent="0.25">
      <c r="A4" s="24" t="s">
        <v>32</v>
      </c>
      <c r="B4" s="24"/>
      <c r="C4" s="24"/>
      <c r="D4" s="24"/>
    </row>
    <row r="5" spans="1:5" s="6" customFormat="1" ht="27" customHeight="1" x14ac:dyDescent="0.25">
      <c r="A5" s="5" t="s">
        <v>17</v>
      </c>
      <c r="B5" s="5" t="s">
        <v>14</v>
      </c>
      <c r="C5" s="5" t="s">
        <v>15</v>
      </c>
      <c r="D5" s="5" t="s">
        <v>16</v>
      </c>
    </row>
    <row r="6" spans="1:5" ht="30" x14ac:dyDescent="0.25">
      <c r="A6" s="5">
        <v>1</v>
      </c>
      <c r="B6" s="3" t="s">
        <v>29</v>
      </c>
      <c r="C6" s="7" t="s">
        <v>18</v>
      </c>
      <c r="D6" s="9">
        <v>420688.21</v>
      </c>
    </row>
    <row r="7" spans="1:5" ht="30" x14ac:dyDescent="0.25">
      <c r="A7" s="5">
        <v>2</v>
      </c>
      <c r="B7" s="3" t="s">
        <v>30</v>
      </c>
      <c r="C7" s="7" t="s">
        <v>18</v>
      </c>
      <c r="D7" s="9">
        <v>397627.36</v>
      </c>
      <c r="E7" s="14"/>
    </row>
    <row r="8" spans="1:5" ht="30" x14ac:dyDescent="0.25">
      <c r="A8" s="5"/>
      <c r="B8" s="3" t="s">
        <v>2</v>
      </c>
      <c r="C8" s="7" t="s">
        <v>18</v>
      </c>
      <c r="D8" s="9">
        <v>0</v>
      </c>
      <c r="E8" s="14"/>
    </row>
    <row r="9" spans="1:5" ht="45" x14ac:dyDescent="0.25">
      <c r="A9" s="5"/>
      <c r="B9" s="4" t="s">
        <v>3</v>
      </c>
      <c r="C9" s="7" t="s">
        <v>18</v>
      </c>
      <c r="D9" s="9">
        <v>187991.6</v>
      </c>
    </row>
    <row r="10" spans="1:5" ht="60" x14ac:dyDescent="0.25">
      <c r="A10" s="5"/>
      <c r="B10" s="4" t="s">
        <v>4</v>
      </c>
      <c r="C10" s="7" t="s">
        <v>18</v>
      </c>
      <c r="D10" s="9">
        <v>54251.1</v>
      </c>
    </row>
    <row r="11" spans="1:5" ht="30" x14ac:dyDescent="0.25">
      <c r="A11" s="5"/>
      <c r="B11" s="4" t="s">
        <v>5</v>
      </c>
      <c r="C11" s="7" t="s">
        <v>18</v>
      </c>
      <c r="D11" s="9">
        <v>2356</v>
      </c>
    </row>
    <row r="12" spans="1:5" ht="30" x14ac:dyDescent="0.25">
      <c r="A12" s="5"/>
      <c r="B12" s="4" t="s">
        <v>6</v>
      </c>
      <c r="C12" s="7" t="s">
        <v>18</v>
      </c>
      <c r="D12" s="9">
        <v>566.86</v>
      </c>
    </row>
    <row r="13" spans="1:5" ht="30" x14ac:dyDescent="0.25">
      <c r="A13" s="5"/>
      <c r="B13" s="4" t="s">
        <v>7</v>
      </c>
      <c r="C13" s="7" t="s">
        <v>18</v>
      </c>
      <c r="D13" s="9">
        <f>31352.3+9422.2</f>
        <v>40774.5</v>
      </c>
    </row>
    <row r="14" spans="1:5" ht="30" x14ac:dyDescent="0.25">
      <c r="A14" s="5"/>
      <c r="B14" s="4" t="s">
        <v>8</v>
      </c>
      <c r="C14" s="7" t="s">
        <v>18</v>
      </c>
      <c r="D14" s="9">
        <f>17600.8+23275.1+5346.6+5868.5</f>
        <v>52090.999999999993</v>
      </c>
    </row>
    <row r="15" spans="1:5" x14ac:dyDescent="0.25">
      <c r="A15" s="5"/>
      <c r="B15" s="4" t="s">
        <v>9</v>
      </c>
      <c r="C15" s="7" t="s">
        <v>18</v>
      </c>
      <c r="D15" s="9">
        <v>22937.5</v>
      </c>
    </row>
    <row r="16" spans="1:5" ht="30" x14ac:dyDescent="0.25">
      <c r="A16" s="5"/>
      <c r="B16" s="4" t="s">
        <v>10</v>
      </c>
      <c r="C16" s="7" t="s">
        <v>18</v>
      </c>
      <c r="D16" s="9">
        <v>2519.9</v>
      </c>
    </row>
    <row r="17" spans="1:4" ht="30" x14ac:dyDescent="0.25">
      <c r="A17" s="5"/>
      <c r="B17" s="4" t="s">
        <v>11</v>
      </c>
      <c r="C17" s="7" t="s">
        <v>18</v>
      </c>
      <c r="D17" s="9">
        <v>8999.7999999999993</v>
      </c>
    </row>
    <row r="18" spans="1:4" ht="30" x14ac:dyDescent="0.25">
      <c r="A18" s="5"/>
      <c r="B18" s="4" t="s">
        <v>12</v>
      </c>
      <c r="C18" s="7" t="s">
        <v>18</v>
      </c>
      <c r="D18" s="9">
        <v>5939</v>
      </c>
    </row>
    <row r="19" spans="1:4" ht="75" x14ac:dyDescent="0.25">
      <c r="A19" s="5"/>
      <c r="B19" s="4" t="s">
        <v>13</v>
      </c>
      <c r="C19" s="7" t="s">
        <v>18</v>
      </c>
      <c r="D19" s="9">
        <f>12452.9+5216.9</f>
        <v>17669.8</v>
      </c>
    </row>
    <row r="20" spans="1:4" x14ac:dyDescent="0.25">
      <c r="A20" s="5"/>
      <c r="B20" s="4" t="s">
        <v>28</v>
      </c>
      <c r="C20" s="7" t="s">
        <v>18</v>
      </c>
      <c r="D20" s="9">
        <v>1530.2999999999884</v>
      </c>
    </row>
    <row r="21" spans="1:4" ht="60" x14ac:dyDescent="0.25">
      <c r="A21" s="5">
        <v>3</v>
      </c>
      <c r="B21" s="3" t="s">
        <v>27</v>
      </c>
      <c r="C21" s="7" t="s">
        <v>18</v>
      </c>
      <c r="D21" s="9">
        <v>11795.02</v>
      </c>
    </row>
    <row r="22" spans="1:4" ht="30" x14ac:dyDescent="0.25">
      <c r="A22" s="10">
        <v>4</v>
      </c>
      <c r="B22" s="11" t="s">
        <v>31</v>
      </c>
      <c r="C22" s="12" t="s">
        <v>18</v>
      </c>
      <c r="D22" s="13">
        <v>8890</v>
      </c>
    </row>
    <row r="23" spans="1:4" ht="30" x14ac:dyDescent="0.25">
      <c r="A23" s="5">
        <v>5</v>
      </c>
      <c r="B23" s="4" t="s">
        <v>19</v>
      </c>
      <c r="C23" s="7" t="s">
        <v>18</v>
      </c>
      <c r="D23" s="9">
        <v>23060.85</v>
      </c>
    </row>
    <row r="24" spans="1:4" ht="60" x14ac:dyDescent="0.25">
      <c r="A24" s="5">
        <v>6</v>
      </c>
      <c r="B24" s="15" t="s">
        <v>26</v>
      </c>
      <c r="C24" s="25" t="s">
        <v>65</v>
      </c>
      <c r="D24" s="26"/>
    </row>
    <row r="25" spans="1:4" ht="45" x14ac:dyDescent="0.25">
      <c r="A25" s="5">
        <v>7</v>
      </c>
      <c r="B25" s="4" t="s">
        <v>50</v>
      </c>
      <c r="C25" s="17" t="s">
        <v>44</v>
      </c>
      <c r="D25" s="9">
        <f>SUM(D26:D35)</f>
        <v>201.7</v>
      </c>
    </row>
    <row r="26" spans="1:4" x14ac:dyDescent="0.25">
      <c r="A26" s="5"/>
      <c r="B26" s="16" t="s">
        <v>33</v>
      </c>
      <c r="C26" s="17" t="s">
        <v>44</v>
      </c>
      <c r="D26" s="9">
        <v>19.95</v>
      </c>
    </row>
    <row r="27" spans="1:4" x14ac:dyDescent="0.25">
      <c r="A27" s="5"/>
      <c r="B27" s="16" t="s">
        <v>34</v>
      </c>
      <c r="C27" s="17" t="s">
        <v>44</v>
      </c>
      <c r="D27" s="9">
        <v>24.51</v>
      </c>
    </row>
    <row r="28" spans="1:4" x14ac:dyDescent="0.25">
      <c r="A28" s="5"/>
      <c r="B28" s="16" t="s">
        <v>35</v>
      </c>
      <c r="C28" s="17" t="s">
        <v>44</v>
      </c>
      <c r="D28" s="9">
        <v>24.26</v>
      </c>
    </row>
    <row r="29" spans="1:4" x14ac:dyDescent="0.25">
      <c r="A29" s="5"/>
      <c r="B29" s="16" t="s">
        <v>36</v>
      </c>
      <c r="C29" s="17" t="s">
        <v>44</v>
      </c>
      <c r="D29" s="9">
        <v>66.5</v>
      </c>
    </row>
    <row r="30" spans="1:4" x14ac:dyDescent="0.25">
      <c r="A30" s="5"/>
      <c r="B30" s="16" t="s">
        <v>37</v>
      </c>
      <c r="C30" s="17" t="s">
        <v>44</v>
      </c>
      <c r="D30" s="9">
        <v>40</v>
      </c>
    </row>
    <row r="31" spans="1:4" x14ac:dyDescent="0.25">
      <c r="A31" s="5"/>
      <c r="B31" s="16" t="s">
        <v>38</v>
      </c>
      <c r="C31" s="17" t="s">
        <v>44</v>
      </c>
      <c r="D31" s="9">
        <v>9.6</v>
      </c>
    </row>
    <row r="32" spans="1:4" x14ac:dyDescent="0.25">
      <c r="A32" s="5"/>
      <c r="B32" s="16" t="s">
        <v>39</v>
      </c>
      <c r="C32" s="17" t="s">
        <v>44</v>
      </c>
      <c r="D32" s="9">
        <v>5.16</v>
      </c>
    </row>
    <row r="33" spans="1:4" x14ac:dyDescent="0.25">
      <c r="A33" s="5"/>
      <c r="B33" s="16" t="s">
        <v>40</v>
      </c>
      <c r="C33" s="17" t="s">
        <v>44</v>
      </c>
      <c r="D33" s="9">
        <v>2.0699999999999998</v>
      </c>
    </row>
    <row r="34" spans="1:4" x14ac:dyDescent="0.25">
      <c r="A34" s="5"/>
      <c r="B34" s="16" t="s">
        <v>41</v>
      </c>
      <c r="C34" s="17" t="s">
        <v>44</v>
      </c>
      <c r="D34" s="9">
        <v>1.9</v>
      </c>
    </row>
    <row r="35" spans="1:4" x14ac:dyDescent="0.25">
      <c r="A35" s="5"/>
      <c r="B35" s="16" t="s">
        <v>42</v>
      </c>
      <c r="C35" s="17" t="s">
        <v>44</v>
      </c>
      <c r="D35" s="9">
        <v>7.75</v>
      </c>
    </row>
    <row r="36" spans="1:4" ht="30" x14ac:dyDescent="0.25">
      <c r="A36" s="5">
        <v>8</v>
      </c>
      <c r="B36" s="4" t="s">
        <v>45</v>
      </c>
      <c r="C36" s="8" t="s">
        <v>44</v>
      </c>
      <c r="D36" s="9">
        <v>94.3</v>
      </c>
    </row>
    <row r="37" spans="1:4" ht="30" x14ac:dyDescent="0.25">
      <c r="A37" s="5">
        <v>9</v>
      </c>
      <c r="B37" s="4" t="s">
        <v>47</v>
      </c>
      <c r="C37" s="8" t="s">
        <v>46</v>
      </c>
      <c r="D37" s="9">
        <v>285.77999999999997</v>
      </c>
    </row>
    <row r="38" spans="1:4" ht="30" x14ac:dyDescent="0.25">
      <c r="A38" s="5">
        <v>10</v>
      </c>
      <c r="B38" s="4" t="s">
        <v>20</v>
      </c>
      <c r="C38" s="8" t="s">
        <v>46</v>
      </c>
      <c r="D38" s="9">
        <v>0</v>
      </c>
    </row>
    <row r="39" spans="1:4" ht="60" x14ac:dyDescent="0.25">
      <c r="A39" s="5">
        <v>11</v>
      </c>
      <c r="B39" s="4" t="s">
        <v>48</v>
      </c>
      <c r="C39" s="8" t="s">
        <v>46</v>
      </c>
      <c r="D39" s="9">
        <v>235.91300000000001</v>
      </c>
    </row>
    <row r="40" spans="1:4" ht="45" x14ac:dyDescent="0.25">
      <c r="A40" s="5">
        <v>12</v>
      </c>
      <c r="B40" s="4" t="s">
        <v>21</v>
      </c>
      <c r="C40" s="8" t="s">
        <v>46</v>
      </c>
      <c r="D40" s="18">
        <v>41.820999999999998</v>
      </c>
    </row>
    <row r="41" spans="1:4" x14ac:dyDescent="0.25">
      <c r="A41" s="5">
        <v>13</v>
      </c>
      <c r="B41" s="4" t="s">
        <v>22</v>
      </c>
      <c r="C41" s="8" t="s">
        <v>46</v>
      </c>
      <c r="D41" s="18">
        <v>56.996000000000002</v>
      </c>
    </row>
    <row r="42" spans="1:4" ht="30" x14ac:dyDescent="0.25">
      <c r="A42" s="5">
        <v>14</v>
      </c>
      <c r="B42" s="4" t="s">
        <v>23</v>
      </c>
      <c r="C42" s="8" t="s">
        <v>49</v>
      </c>
      <c r="D42" s="8">
        <v>159</v>
      </c>
    </row>
    <row r="43" spans="1:4" ht="30" x14ac:dyDescent="0.25">
      <c r="A43" s="5">
        <v>15</v>
      </c>
      <c r="B43" s="4" t="s">
        <v>24</v>
      </c>
      <c r="C43" s="8" t="s">
        <v>49</v>
      </c>
      <c r="D43" s="8">
        <v>106</v>
      </c>
    </row>
    <row r="44" spans="1:4" ht="60" x14ac:dyDescent="0.25">
      <c r="A44" s="5">
        <v>16</v>
      </c>
      <c r="B44" s="4" t="s">
        <v>25</v>
      </c>
      <c r="C44" s="8" t="s">
        <v>49</v>
      </c>
      <c r="D44" s="8">
        <v>160.4</v>
      </c>
    </row>
    <row r="45" spans="1:4" x14ac:dyDescent="0.25">
      <c r="A45" s="5"/>
      <c r="B45" s="16" t="s">
        <v>33</v>
      </c>
      <c r="C45" s="17" t="s">
        <v>43</v>
      </c>
      <c r="D45" s="9">
        <v>153.63999999999999</v>
      </c>
    </row>
    <row r="46" spans="1:4" x14ac:dyDescent="0.25">
      <c r="A46" s="5"/>
      <c r="B46" s="16" t="s">
        <v>34</v>
      </c>
      <c r="C46" s="17" t="s">
        <v>43</v>
      </c>
      <c r="D46" s="9">
        <v>167.71</v>
      </c>
    </row>
    <row r="47" spans="1:4" x14ac:dyDescent="0.25">
      <c r="A47" s="5"/>
      <c r="B47" s="16" t="s">
        <v>35</v>
      </c>
      <c r="C47" s="17" t="s">
        <v>43</v>
      </c>
      <c r="D47" s="9">
        <v>168.17</v>
      </c>
    </row>
    <row r="48" spans="1:4" x14ac:dyDescent="0.25">
      <c r="A48" s="5"/>
      <c r="B48" s="16" t="s">
        <v>36</v>
      </c>
      <c r="C48" s="17" t="s">
        <v>43</v>
      </c>
      <c r="D48" s="9">
        <v>150.55000000000001</v>
      </c>
    </row>
    <row r="49" spans="1:4" x14ac:dyDescent="0.25">
      <c r="A49" s="5"/>
      <c r="B49" s="16" t="s">
        <v>37</v>
      </c>
      <c r="C49" s="17" t="s">
        <v>43</v>
      </c>
      <c r="D49" s="9">
        <v>174.58</v>
      </c>
    </row>
    <row r="50" spans="1:4" x14ac:dyDescent="0.25">
      <c r="A50" s="5"/>
      <c r="B50" s="16" t="s">
        <v>38</v>
      </c>
      <c r="C50" s="17" t="s">
        <v>43</v>
      </c>
      <c r="D50" s="9">
        <v>142.79</v>
      </c>
    </row>
    <row r="51" spans="1:4" x14ac:dyDescent="0.25">
      <c r="A51" s="5"/>
      <c r="B51" s="16" t="s">
        <v>39</v>
      </c>
      <c r="C51" s="17" t="s">
        <v>43</v>
      </c>
      <c r="D51" s="9">
        <v>143.57</v>
      </c>
    </row>
    <row r="52" spans="1:4" x14ac:dyDescent="0.25">
      <c r="A52" s="5"/>
      <c r="B52" s="16" t="s">
        <v>40</v>
      </c>
      <c r="C52" s="17" t="s">
        <v>43</v>
      </c>
      <c r="D52" s="9">
        <v>163.30000000000001</v>
      </c>
    </row>
    <row r="53" spans="1:4" x14ac:dyDescent="0.25">
      <c r="A53" s="5"/>
      <c r="B53" s="16" t="s">
        <v>41</v>
      </c>
      <c r="C53" s="17" t="s">
        <v>43</v>
      </c>
      <c r="D53" s="9">
        <v>224.26</v>
      </c>
    </row>
    <row r="54" spans="1:4" x14ac:dyDescent="0.25">
      <c r="A54" s="5"/>
      <c r="B54" s="16" t="s">
        <v>42</v>
      </c>
      <c r="C54" s="17" t="s">
        <v>43</v>
      </c>
      <c r="D54" s="9">
        <v>173.15</v>
      </c>
    </row>
    <row r="55" spans="1:4" ht="60" x14ac:dyDescent="0.25">
      <c r="A55" s="5">
        <v>17</v>
      </c>
      <c r="B55" s="4" t="s">
        <v>61</v>
      </c>
      <c r="C55" s="17" t="s">
        <v>62</v>
      </c>
      <c r="D55" s="9">
        <f>10515897.2/285780</f>
        <v>36.79717684932465</v>
      </c>
    </row>
    <row r="56" spans="1:4" ht="60" x14ac:dyDescent="0.25">
      <c r="A56" s="5">
        <v>18</v>
      </c>
      <c r="B56" s="4" t="s">
        <v>64</v>
      </c>
      <c r="C56" s="17" t="s">
        <v>63</v>
      </c>
      <c r="D56" s="9">
        <f>153598/285780</f>
        <v>0.53746938204213035</v>
      </c>
    </row>
    <row r="57" spans="1:4" x14ac:dyDescent="0.25">
      <c r="B57" s="2"/>
    </row>
    <row r="58" spans="1:4" x14ac:dyDescent="0.25">
      <c r="B58" s="2"/>
    </row>
  </sheetData>
  <mergeCells count="5">
    <mergeCell ref="A1:D1"/>
    <mergeCell ref="A2:D2"/>
    <mergeCell ref="A3:D3"/>
    <mergeCell ref="A4:D4"/>
    <mergeCell ref="C24:D24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6:B35 B45:B54">
      <formula1>900</formula1>
    </dataValidation>
  </dataValidations>
  <hyperlinks>
    <hyperlink ref="C24" r:id="rId1"/>
  </hyperlinks>
  <printOptions horizontalCentered="1"/>
  <pageMargins left="0.51181102362204722" right="0.51181102362204722" top="0.74803149606299213" bottom="0.55118110236220474" header="0.31496062992125984" footer="0.31496062992125984"/>
  <pageSetup paperSize="9" scale="8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" sqref="C1:C10"/>
    </sheetView>
  </sheetViews>
  <sheetFormatPr defaultRowHeight="15" x14ac:dyDescent="0.25"/>
  <cols>
    <col min="1" max="1" width="69.42578125" customWidth="1"/>
  </cols>
  <sheetData>
    <row r="1" spans="1:3" x14ac:dyDescent="0.25">
      <c r="A1" s="19" t="s">
        <v>59</v>
      </c>
      <c r="B1" s="20" t="s">
        <v>44</v>
      </c>
      <c r="C1" s="22">
        <v>19.95</v>
      </c>
    </row>
    <row r="2" spans="1:3" x14ac:dyDescent="0.25">
      <c r="A2" s="19" t="s">
        <v>60</v>
      </c>
      <c r="B2" s="20" t="s">
        <v>44</v>
      </c>
      <c r="C2" s="22">
        <v>24.51</v>
      </c>
    </row>
    <row r="3" spans="1:3" x14ac:dyDescent="0.25">
      <c r="A3" s="19" t="s">
        <v>51</v>
      </c>
      <c r="B3" s="20" t="s">
        <v>44</v>
      </c>
      <c r="C3" s="22">
        <v>24.26</v>
      </c>
    </row>
    <row r="4" spans="1:3" x14ac:dyDescent="0.25">
      <c r="A4" s="19" t="s">
        <v>52</v>
      </c>
      <c r="B4" s="20" t="s">
        <v>44</v>
      </c>
      <c r="C4" s="22">
        <v>66.5</v>
      </c>
    </row>
    <row r="5" spans="1:3" x14ac:dyDescent="0.25">
      <c r="A5" s="19" t="s">
        <v>53</v>
      </c>
      <c r="B5" s="20" t="s">
        <v>44</v>
      </c>
      <c r="C5" s="22">
        <v>40</v>
      </c>
    </row>
    <row r="6" spans="1:3" x14ac:dyDescent="0.25">
      <c r="A6" s="19" t="s">
        <v>54</v>
      </c>
      <c r="B6" s="20" t="s">
        <v>44</v>
      </c>
      <c r="C6" s="22">
        <v>9.6</v>
      </c>
    </row>
    <row r="7" spans="1:3" x14ac:dyDescent="0.25">
      <c r="A7" s="19" t="s">
        <v>55</v>
      </c>
      <c r="B7" s="20" t="s">
        <v>44</v>
      </c>
      <c r="C7" s="22">
        <v>5.16</v>
      </c>
    </row>
    <row r="8" spans="1:3" x14ac:dyDescent="0.25">
      <c r="A8" s="19" t="s">
        <v>56</v>
      </c>
      <c r="B8" s="20" t="s">
        <v>44</v>
      </c>
      <c r="C8" s="22">
        <v>2.0699999999999998</v>
      </c>
    </row>
    <row r="9" spans="1:3" x14ac:dyDescent="0.25">
      <c r="A9" s="19" t="s">
        <v>57</v>
      </c>
      <c r="B9" s="20" t="s">
        <v>44</v>
      </c>
      <c r="C9" s="22">
        <v>1.9</v>
      </c>
    </row>
    <row r="10" spans="1:3" x14ac:dyDescent="0.25">
      <c r="A10" s="19" t="s">
        <v>58</v>
      </c>
      <c r="B10" s="20" t="s">
        <v>44</v>
      </c>
      <c r="C10" s="22">
        <v>7.75</v>
      </c>
    </row>
    <row r="11" spans="1:3" x14ac:dyDescent="0.25">
      <c r="C11" s="21">
        <f t="shared" ref="C11" si="0">SUM(C1:C10)</f>
        <v>201.7</v>
      </c>
    </row>
    <row r="13" spans="1:3" x14ac:dyDescent="0.25">
      <c r="B13">
        <v>19.95</v>
      </c>
    </row>
    <row r="14" spans="1:3" x14ac:dyDescent="0.25">
      <c r="B14">
        <v>24.51</v>
      </c>
    </row>
    <row r="15" spans="1:3" x14ac:dyDescent="0.25">
      <c r="B15">
        <v>24.26</v>
      </c>
    </row>
    <row r="16" spans="1:3" x14ac:dyDescent="0.25">
      <c r="B16">
        <v>66.5</v>
      </c>
    </row>
    <row r="17" spans="2:2" x14ac:dyDescent="0.25">
      <c r="B17">
        <v>40</v>
      </c>
    </row>
    <row r="18" spans="2:2" x14ac:dyDescent="0.25">
      <c r="B18">
        <v>9.6</v>
      </c>
    </row>
    <row r="19" spans="2:2" x14ac:dyDescent="0.25">
      <c r="B19">
        <v>5.16</v>
      </c>
    </row>
    <row r="20" spans="2:2" x14ac:dyDescent="0.25">
      <c r="B20">
        <v>2.0699999999999998</v>
      </c>
    </row>
    <row r="21" spans="2:2" x14ac:dyDescent="0.25">
      <c r="B21">
        <v>1.9</v>
      </c>
    </row>
    <row r="22" spans="2:2" x14ac:dyDescent="0.25">
      <c r="B22">
        <v>7.75</v>
      </c>
    </row>
    <row r="23" spans="2:2" x14ac:dyDescent="0.25">
      <c r="B23">
        <v>201.7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2018-04-28T11:32:20Z</dcterms:modified>
</cp:coreProperties>
</file>