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4"/>
  </bookViews>
  <sheets>
    <sheet name="Титульный" sheetId="1" r:id="rId1"/>
    <sheet name="Список МО" sheetId="2" r:id="rId2"/>
    <sheet name="Показатели (факт)" sheetId="3" r:id="rId3"/>
    <sheet name="Потр. характеристики" sheetId="4" r:id="rId4"/>
    <sheet name="Ссылки на публикации" sheetId="5" r:id="rId5"/>
  </sheets>
  <definedNames>
    <definedName name="_xlnm.Print_Area" localSheetId="2">'Показатели (факт)'!$A$1:$D$85</definedName>
    <definedName name="_xlnm.Print_Area" localSheetId="3">'Потр. характеристики'!$A$1:$D$15</definedName>
    <definedName name="_xlnm.Print_Area" localSheetId="1">'Список МО'!$A$1:$E$11</definedName>
    <definedName name="_xlnm.Print_Area" localSheetId="4">'Ссылки на публикации'!$A$1:$G$9</definedName>
    <definedName name="_xlnm.Print_Area" localSheetId="0">'Титульный'!$A$1:$B$53</definedName>
    <definedName name="_xlnm.Print_Area" localSheetId="0">'Титульный'!$A$1:$B$53</definedName>
    <definedName name="_xlnm.Print_Area" localSheetId="1">'Список МО'!$A$1:$E$11</definedName>
    <definedName name="_xlnm.Print_Area" localSheetId="2">'Показатели (факт)'!$A$1:$D$85</definedName>
    <definedName name="_xlnm.Print_Area" localSheetId="3">'Потр. характеристики'!$A$1:$D$15</definedName>
    <definedName name="_xlnm.Print_Area" localSheetId="4">'Ссылки на публикации'!$A$1:$G$9</definedName>
  </definedNames>
  <calcPr fullCalcOnLoad="1"/>
</workbook>
</file>

<file path=xl/sharedStrings.xml><?xml version="1.0" encoding="utf-8"?>
<sst xmlns="http://schemas.openxmlformats.org/spreadsheetml/2006/main" count="345" uniqueCount="212">
  <si>
    <t>Форма 4.2  Показатели, подлежащие раскрытию теплоснабжающими, теплосетевыми организациями</t>
  </si>
  <si>
    <t>Субъект РФ</t>
  </si>
  <si>
    <t>Республика Марий Эл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</si>
  <si>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</si>
  <si>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</si>
  <si>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</si>
  <si>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</si>
  <si>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Отчетный период (год)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</si>
  <si>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</si>
  <si>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</si>
  <si>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"МТсК"</t>
  </si>
  <si>
    <t>Наименование филиала</t>
  </si>
  <si>
    <t>ИНН</t>
  </si>
  <si>
    <t>1215165477</t>
  </si>
  <si>
    <t>КПП</t>
  </si>
  <si>
    <t>121501001</t>
  </si>
  <si>
    <t>Вид деятельности</t>
  </si>
  <si>
    <t>Производство тепловой энергии(мощности) не в режиме комбинированной выработки электрической и тепловой энергии источниками тепловой энергии</t>
  </si>
  <si>
    <t>Производство</t>
  </si>
  <si>
    <t>да</t>
  </si>
  <si>
    <t>Передача</t>
  </si>
  <si>
    <t>Сбыт</t>
  </si>
  <si>
    <t>Режим налогообложения</t>
  </si>
  <si>
    <t>общий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</si>
  <si>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</si>
  <si>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</si>
  <si>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30.03.2016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</si>
  <si>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</si>
  <si>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</si>
  <si>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</si>
  <si>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Адрес регулируемой организации</t>
  </si>
  <si>
    <t>Юридический адрес</t>
  </si>
  <si>
    <t>424000,РМЭ, г.Йошкар-Ола, Ленинский проспект, д.24 "Г"</t>
  </si>
  <si>
    <t>Почтовый адрес</t>
  </si>
  <si>
    <t>Руководитель</t>
  </si>
  <si>
    <t>Фамилия, имя, отчество</t>
  </si>
  <si>
    <t>Антропов Иван Геннадьевич</t>
  </si>
  <si>
    <t>(код) номер телефона</t>
  </si>
  <si>
    <t>(8362) 232424</t>
  </si>
  <si>
    <t>Главный бухгалтер</t>
  </si>
  <si>
    <t>Киселева Светлана Владимировна</t>
  </si>
  <si>
    <t>(83631) 48269</t>
  </si>
  <si>
    <t>Должностное лицо, ответственное за составление формы</t>
  </si>
  <si>
    <t>Файзулина Гузель Исламовна</t>
  </si>
  <si>
    <t>Должность</t>
  </si>
  <si>
    <t xml:space="preserve">Старший экономист </t>
  </si>
  <si>
    <t>(83631) 44001</t>
  </si>
  <si>
    <t>e-mail</t>
  </si>
  <si>
    <t>econ-mtsc12@mail.ru</t>
  </si>
  <si>
    <t>Дифференциация тарифа</t>
  </si>
  <si>
    <t>Система теплоснабжения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</si>
  <si>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</si>
  <si>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</si>
  <si>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</si>
  <si>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</si>
  <si>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</si>
  <si>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</si>
  <si>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</si>
  <si>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</si>
  <si>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</si>
  <si>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</si>
  <si>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</si>
  <si>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ГО "г.Волжск"</t>
  </si>
  <si>
    <t>88705000</t>
  </si>
  <si>
    <r>
      <rPr>
        <b/>
        <sz val="10"/>
        <rFont val="Tahoma"/>
        <family val="2"/>
      </rP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9"/>
        <rFont val="Tahoma"/>
        <family val="2"/>
      </rPr>
      <t>по производству тепловой энергии</t>
    </r>
  </si>
  <si>
    <t>Информация, подлежащая раскрытию</t>
  </si>
  <si>
    <t>Единица измерения</t>
  </si>
  <si>
    <t>Значение</t>
  </si>
  <si>
    <t>Выручка от регулируемой деятельности, в том числе по видам деятельности: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</si>
  <si>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</si>
  <si>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</si>
  <si>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</si>
  <si>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</si>
  <si>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</si>
  <si>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</si>
  <si>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</si>
  <si>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</si>
  <si>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</si>
  <si>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</si>
  <si>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</si>
  <si>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</si>
  <si>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</si>
  <si>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</si>
  <si>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</si>
  <si>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</si>
  <si>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x</t>
  </si>
  <si>
    <t>2.2.2.1</t>
  </si>
  <si>
    <t>тонны</t>
  </si>
  <si>
    <t>2.2.2.2</t>
  </si>
  <si>
    <t>2.2.2.3</t>
  </si>
  <si>
    <t>2.2.2.4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</si>
  <si>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</si>
  <si>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</si>
  <si>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</si>
  <si>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</si>
  <si>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</si>
  <si>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</si>
  <si>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</si>
  <si>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</si>
  <si>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</si>
  <si>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</si>
  <si>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</si>
  <si>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</si>
  <si>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</si>
  <si>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</si>
  <si>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</si>
  <si>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</si>
  <si>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</si>
  <si>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</si>
  <si>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</si>
  <si>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</si>
  <si>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</si>
  <si>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</si>
  <si>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</si>
  <si>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</si>
  <si>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</si>
  <si>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</si>
  <si>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</si>
  <si>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</si>
  <si>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</si>
  <si>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</si>
  <si>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</si>
  <si>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</si>
  <si>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</si>
  <si>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</si>
  <si>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</si>
  <si>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</si>
  <si>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</si>
  <si>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</si>
  <si>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</si>
  <si>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</si>
  <si>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в том числе стоки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</si>
  <si>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</si>
  <si>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</si>
  <si>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</si>
  <si>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</si>
  <si>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</si>
  <si>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</si>
  <si>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</si>
  <si>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</si>
  <si>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</si>
  <si>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</si>
  <si>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</si>
  <si>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http://www.mtsc12.ru/info/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</si>
  <si>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</si>
  <si>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</si>
  <si>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</si>
  <si>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Котельная 1</t>
  </si>
  <si>
    <t>Котельная 2</t>
  </si>
  <si>
    <t>Котельная 3</t>
  </si>
  <si>
    <t>Котельная 4</t>
  </si>
  <si>
    <t>Котельная 6</t>
  </si>
  <si>
    <t>Котельная 7</t>
  </si>
  <si>
    <t>Котельная 8</t>
  </si>
  <si>
    <t>Котельная 9</t>
  </si>
  <si>
    <t>Котельная 10</t>
  </si>
  <si>
    <t>Котельная 11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</si>
  <si>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</si>
  <si>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</si>
  <si>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</si>
  <si>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</si>
  <si>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</si>
  <si>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</si>
  <si>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</si>
  <si>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</si>
  <si>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энергии(отопление с подогревом горячей воды),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</si>
  <si>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</si>
  <si>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</si>
  <si>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</si>
  <si>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</si>
  <si>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</si>
  <si>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</si>
  <si>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</si>
  <si>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</si>
  <si>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</si>
  <si>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</si>
  <si>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</si>
  <si>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</si>
  <si>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</si>
  <si>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</si>
  <si>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</si>
  <si>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</si>
  <si>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</si>
  <si>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</si>
  <si>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</si>
  <si>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</si>
  <si>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</si>
  <si>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</si>
  <si>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</si>
  <si>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</si>
  <si>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</si>
  <si>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</si>
  <si>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</si>
  <si>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Информация об основных потребительских характеристиках регулируемых товаров и услуг *</t>
  </si>
  <si>
    <t>Ссылки на документы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</si>
  <si>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</si>
  <si>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</si>
  <si>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</si>
  <si>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</si>
  <si>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</si>
  <si>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**</t>
  </si>
  <si>
    <t>Учитывать любое нарушение системы.</t>
  </si>
  <si>
    <t>Ссылки на публикации</t>
  </si>
  <si>
    <t>Содержание</t>
  </si>
  <si>
    <t>Наименование источника публикации</t>
  </si>
  <si>
    <t>Дата размещения информации</t>
  </si>
  <si>
    <t>Номер печатного издания</t>
  </si>
  <si>
    <t>Дата печатного издания</t>
  </si>
  <si>
    <t>Ссылка на PDF копии издания</t>
  </si>
  <si>
    <t>Информация об основных потребительских характеристиках регулируемых товаров и услуг, оказываемых регулируемой организацией (п.20 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</si>
  <si>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Сайт организации в сети Интернет</t>
  </si>
  <si>
    <t>25.04.2016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</si>
</sst>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[$€-1]_-;\-* #,##0.00[$€-1]_-;_-* \-??[$€-1]_-"/>
    <numFmt numFmtId="166" formatCode="#,##0_р_.;[RED]\-#,##0_р_."/>
    <numFmt numFmtId="167" formatCode="\$#,##0_);[RED]&quot;($&quot;#,##0\)"/>
    <numFmt numFmtId="168" formatCode="#,##0.00"/>
    <numFmt numFmtId="169" formatCode="@"/>
    <numFmt numFmtId="170" formatCode="0%"/>
    <numFmt numFmtId="171" formatCode="DD/MM/YYYY"/>
    <numFmt numFmtId="172" formatCode="#,##0.0000"/>
    <numFmt numFmtId="173" formatCode="0"/>
    <numFmt numFmtId="174" formatCode="DD/MMM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1"/>
    </font>
    <font>
      <u val="single"/>
      <sz val="11"/>
      <color indexed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9"/>
      <color indexed="62"/>
      <name val="Tahoma"/>
      <family val="2"/>
    </font>
    <font>
      <sz val="11"/>
      <name val="Calibri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Protection="0">
      <alignment/>
    </xf>
    <xf numFmtId="164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4" fontId="3" fillId="2" borderId="1" applyNumberFormat="0">
      <alignment/>
      <protection/>
    </xf>
    <xf numFmtId="164" fontId="4" fillId="0" borderId="1" applyNumberFormat="0">
      <alignment/>
      <protection locked="0"/>
    </xf>
    <xf numFmtId="164" fontId="4" fillId="0" borderId="1" applyNumberFormat="0">
      <alignment/>
      <protection locked="0"/>
    </xf>
    <xf numFmtId="167" fontId="0" fillId="0" borderId="0" applyFill="0" applyBorder="0" applyProtection="0">
      <alignment/>
    </xf>
    <xf numFmtId="164" fontId="5" fillId="0" borderId="0" applyFill="0" applyBorder="0" applyProtection="0">
      <alignment vertical="center"/>
    </xf>
    <xf numFmtId="164" fontId="4" fillId="3" borderId="1">
      <alignment/>
      <protection/>
    </xf>
    <xf numFmtId="164" fontId="6" fillId="3" borderId="1" applyNumberFormat="0">
      <alignment/>
      <protection/>
    </xf>
    <xf numFmtId="164" fontId="7" fillId="0" borderId="0" applyNumberFormat="0" applyFill="0" applyBorder="0" applyProtection="0">
      <alignment/>
    </xf>
    <xf numFmtId="164" fontId="4" fillId="4" borderId="1" applyNumberFormat="0">
      <alignment/>
      <protection/>
    </xf>
    <xf numFmtId="164" fontId="4" fillId="5" borderId="1" applyNumberFormat="0">
      <alignment/>
      <protection/>
    </xf>
    <xf numFmtId="164" fontId="4" fillId="5" borderId="1" applyNumberFormat="0">
      <alignment/>
      <protection/>
    </xf>
    <xf numFmtId="164" fontId="8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2" fillId="0" borderId="0">
      <alignment/>
      <protection/>
    </xf>
    <xf numFmtId="164" fontId="5" fillId="0" borderId="0" applyFill="0" applyBorder="0" applyProtection="0">
      <alignment vertical="center"/>
    </xf>
    <xf numFmtId="164" fontId="5" fillId="0" borderId="0" applyFill="0" applyBorder="0" applyProtection="0">
      <alignment vertical="center"/>
    </xf>
    <xf numFmtId="164" fontId="10" fillId="6" borderId="2" applyNumberFormat="0">
      <alignment horizontal="center" vertical="center"/>
      <protection/>
    </xf>
    <xf numFmtId="164" fontId="11" fillId="7" borderId="3" applyNumberFormat="0">
      <alignment horizontal="center" vertical="center"/>
      <protection/>
    </xf>
    <xf numFmtId="164" fontId="12" fillId="8" borderId="1" applyNumberFormat="0" applyProtection="0">
      <alignment/>
    </xf>
    <xf numFmtId="164" fontId="13" fillId="0" borderId="0" applyNumberFormat="0" applyFill="0" applyBorder="0" applyProtection="0">
      <alignment/>
    </xf>
    <xf numFmtId="164" fontId="14" fillId="0" borderId="0" applyNumberFormat="0" applyFill="0" applyBorder="0" applyProtection="0">
      <alignment/>
    </xf>
    <xf numFmtId="164" fontId="14" fillId="0" borderId="0" applyNumberFormat="0" applyFill="0" applyBorder="0" applyProtection="0">
      <alignment/>
    </xf>
    <xf numFmtId="164" fontId="8" fillId="0" borderId="0" applyNumberFormat="0" applyFill="0" applyBorder="0" applyProtection="0">
      <alignment/>
    </xf>
    <xf numFmtId="164" fontId="15" fillId="0" borderId="0" applyNumberFormat="0" applyFill="0" applyBorder="0" applyProtection="0">
      <alignment/>
    </xf>
    <xf numFmtId="164" fontId="16" fillId="0" borderId="0" applyNumberFormat="0" applyFill="0" applyBorder="0" applyProtection="0">
      <alignment/>
    </xf>
    <xf numFmtId="164" fontId="16" fillId="0" borderId="0" applyNumberFormat="0" applyFill="0" applyBorder="0" applyProtection="0">
      <alignment/>
    </xf>
    <xf numFmtId="164" fontId="8" fillId="0" borderId="0" applyNumberFormat="0" applyFill="0" applyBorder="0" applyProtection="0">
      <alignment/>
    </xf>
    <xf numFmtId="164" fontId="15" fillId="0" borderId="0" applyNumberFormat="0" applyFill="0" applyBorder="0" applyProtection="0">
      <alignment/>
    </xf>
    <xf numFmtId="164" fontId="17" fillId="0" borderId="0" applyNumberFormat="0" applyFill="0" applyBorder="0" applyProtection="0">
      <alignment/>
    </xf>
    <xf numFmtId="164" fontId="18" fillId="0" borderId="0" applyBorder="0">
      <alignment horizontal="center" vertical="center" wrapText="1"/>
      <protection/>
    </xf>
    <xf numFmtId="168" fontId="19" fillId="9" borderId="0" applyBorder="0">
      <alignment horizontal="right"/>
      <protection/>
    </xf>
    <xf numFmtId="169" fontId="19" fillId="0" borderId="0" applyBorder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10" borderId="0" applyNumberFormat="0" applyBorder="0">
      <alignment/>
      <protection/>
    </xf>
    <xf numFmtId="164" fontId="22" fillId="0" borderId="0">
      <alignment/>
      <protection/>
    </xf>
    <xf numFmtId="169" fontId="19" fillId="0" borderId="0" applyBorder="0">
      <alignment vertical="top"/>
      <protection/>
    </xf>
    <xf numFmtId="164" fontId="22" fillId="0" borderId="0">
      <alignment/>
      <protection/>
    </xf>
    <xf numFmtId="164" fontId="21" fillId="10" borderId="0" applyNumberFormat="0" applyBorder="0">
      <alignment/>
      <protection/>
    </xf>
    <xf numFmtId="164" fontId="21" fillId="10" borderId="0" applyNumberFormat="0" applyBorder="0">
      <alignment/>
      <protection/>
    </xf>
    <xf numFmtId="169" fontId="19" fillId="0" borderId="0" applyBorder="0">
      <alignment vertical="top"/>
      <protection/>
    </xf>
    <xf numFmtId="164" fontId="22" fillId="0" borderId="0">
      <alignment/>
      <protection/>
    </xf>
    <xf numFmtId="164" fontId="1" fillId="0" borderId="0">
      <alignment/>
      <protection/>
    </xf>
    <xf numFmtId="164" fontId="22" fillId="0" borderId="0">
      <alignment/>
      <protection/>
    </xf>
    <xf numFmtId="169" fontId="19" fillId="0" borderId="0" applyBorder="0">
      <alignment vertical="top"/>
      <protection/>
    </xf>
    <xf numFmtId="164" fontId="22" fillId="0" borderId="0">
      <alignment/>
      <protection/>
    </xf>
    <xf numFmtId="169" fontId="19" fillId="10" borderId="0" applyBorder="0">
      <alignment vertical="top"/>
      <protection/>
    </xf>
    <xf numFmtId="169" fontId="19" fillId="10" borderId="0" applyBorder="0">
      <alignment vertical="top"/>
      <protection/>
    </xf>
    <xf numFmtId="164" fontId="21" fillId="10" borderId="0" applyNumberFormat="0" applyBorder="0">
      <alignment/>
      <protection/>
    </xf>
    <xf numFmtId="164" fontId="23" fillId="0" borderId="0">
      <alignment/>
      <protection/>
    </xf>
    <xf numFmtId="169" fontId="19" fillId="0" borderId="0" applyBorder="0">
      <alignment vertical="top"/>
      <protection/>
    </xf>
    <xf numFmtId="164" fontId="22" fillId="0" borderId="0">
      <alignment/>
      <protection/>
    </xf>
    <xf numFmtId="164" fontId="1" fillId="0" borderId="0">
      <alignment/>
      <protection/>
    </xf>
    <xf numFmtId="169" fontId="19" fillId="0" borderId="0" applyBorder="0">
      <alignment vertical="top"/>
      <protection/>
    </xf>
    <xf numFmtId="164" fontId="22" fillId="0" borderId="0">
      <alignment/>
      <protection/>
    </xf>
    <xf numFmtId="164" fontId="19" fillId="0" borderId="0">
      <alignment horizontal="left" vertical="center"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0" fillId="0" borderId="0">
      <alignment/>
      <protection/>
    </xf>
    <xf numFmtId="164" fontId="0" fillId="11" borderId="4" applyNumberFormat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1" fillId="0" borderId="0">
      <alignment/>
      <protection/>
    </xf>
    <xf numFmtId="168" fontId="19" fillId="4" borderId="0" applyBorder="0">
      <alignment horizontal="right"/>
      <protection/>
    </xf>
    <xf numFmtId="168" fontId="0" fillId="4" borderId="0" applyBorder="0">
      <alignment horizontal="right"/>
      <protection/>
    </xf>
    <xf numFmtId="168" fontId="19" fillId="4" borderId="0" applyBorder="0">
      <alignment horizontal="right"/>
      <protection/>
    </xf>
    <xf numFmtId="168" fontId="19" fillId="4" borderId="0" applyBorder="0">
      <alignment horizontal="right"/>
      <protection/>
    </xf>
    <xf numFmtId="164" fontId="31" fillId="0" borderId="0" applyNumberFormat="0" applyFill="0" applyBorder="0" applyProtection="0">
      <alignment horizontal="center"/>
    </xf>
  </cellStyleXfs>
  <cellXfs count="117">
    <xf numFmtId="164" fontId="0" fillId="0" borderId="0" xfId="0" applyAlignment="1">
      <alignment/>
    </xf>
    <xf numFmtId="164" fontId="0" fillId="0" borderId="5" xfId="0" applyBorder="1" applyAlignment="1">
      <alignment horizontal="right"/>
    </xf>
    <xf numFmtId="164" fontId="24" fillId="0" borderId="6" xfId="101" applyFont="1" applyFill="1" applyBorder="1" applyAlignment="1">
      <alignment horizontal="center" vertical="center" wrapText="1"/>
      <protection/>
    </xf>
    <xf numFmtId="164" fontId="24" fillId="0" borderId="0" xfId="98" applyFont="1" applyFill="1" applyBorder="1" applyAlignment="1" applyProtection="1">
      <alignment horizontal="right" vertical="center" wrapText="1" indent="1"/>
      <protection/>
    </xf>
    <xf numFmtId="164" fontId="25" fillId="0" borderId="0" xfId="98" applyFont="1" applyFill="1" applyBorder="1" applyAlignment="1" applyProtection="1">
      <alignment horizontal="center" vertical="center" wrapText="1"/>
      <protection/>
    </xf>
    <xf numFmtId="164" fontId="24" fillId="12" borderId="7" xfId="98" applyFont="1" applyFill="1" applyBorder="1" applyAlignment="1" applyProtection="1">
      <alignment horizontal="center" vertical="center"/>
      <protection/>
    </xf>
    <xf numFmtId="164" fontId="24" fillId="0" borderId="0" xfId="98" applyNumberFormat="1" applyFont="1" applyFill="1" applyBorder="1" applyAlignment="1" applyProtection="1">
      <alignment horizontal="center" vertical="center" wrapText="1"/>
      <protection/>
    </xf>
    <xf numFmtId="169" fontId="24" fillId="12" borderId="7" xfId="98" applyNumberFormat="1" applyFont="1" applyFill="1" applyBorder="1" applyAlignment="1" applyProtection="1">
      <alignment horizontal="center" vertical="center" wrapText="1"/>
      <protection/>
    </xf>
    <xf numFmtId="169" fontId="24" fillId="12" borderId="7" xfId="99" applyNumberFormat="1" applyFont="1" applyFill="1" applyBorder="1" applyAlignment="1" applyProtection="1">
      <alignment horizontal="center" vertical="center" wrapText="1"/>
      <protection/>
    </xf>
    <xf numFmtId="164" fontId="26" fillId="12" borderId="7" xfId="99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98" applyNumberFormat="1" applyFont="1" applyFill="1" applyBorder="1" applyAlignment="1" applyProtection="1">
      <alignment horizontal="right" vertical="center" wrapText="1" indent="1"/>
      <protection/>
    </xf>
    <xf numFmtId="169" fontId="27" fillId="12" borderId="7" xfId="98" applyNumberFormat="1" applyFont="1" applyFill="1" applyBorder="1" applyAlignment="1" applyProtection="1">
      <alignment horizontal="center" vertical="center" wrapText="1"/>
      <protection/>
    </xf>
    <xf numFmtId="169" fontId="24" fillId="0" borderId="7" xfId="98" applyNumberFormat="1" applyFont="1" applyFill="1" applyBorder="1" applyAlignment="1" applyProtection="1">
      <alignment horizontal="center" vertical="center" wrapText="1"/>
      <protection/>
    </xf>
    <xf numFmtId="164" fontId="27" fillId="12" borderId="7" xfId="98" applyNumberFormat="1" applyFont="1" applyFill="1" applyBorder="1" applyAlignment="1" applyProtection="1">
      <alignment horizontal="center" vertical="center" wrapText="1"/>
      <protection locked="0"/>
    </xf>
    <xf numFmtId="164" fontId="24" fillId="12" borderId="7" xfId="98" applyNumberFormat="1" applyFont="1" applyFill="1" applyBorder="1" applyAlignment="1" applyProtection="1">
      <alignment horizontal="center" vertical="center" wrapText="1"/>
      <protection locked="0"/>
    </xf>
    <xf numFmtId="169" fontId="24" fillId="12" borderId="7" xfId="99" applyNumberFormat="1" applyFont="1" applyFill="1" applyBorder="1" applyAlignment="1" applyProtection="1">
      <alignment horizontal="center" vertical="center" wrapText="1"/>
      <protection locked="0"/>
    </xf>
    <xf numFmtId="169" fontId="24" fillId="0" borderId="0" xfId="93" applyFont="1" applyFill="1" applyBorder="1">
      <alignment vertical="top"/>
      <protection/>
    </xf>
    <xf numFmtId="164" fontId="24" fillId="0" borderId="0" xfId="98" applyFont="1" applyFill="1" applyBorder="1" applyAlignment="1" applyProtection="1">
      <alignment horizontal="center" vertical="center" wrapText="1"/>
      <protection/>
    </xf>
    <xf numFmtId="169" fontId="24" fillId="0" borderId="0" xfId="98" applyNumberFormat="1" applyFont="1" applyFill="1" applyBorder="1" applyAlignment="1" applyProtection="1">
      <alignment horizontal="right" vertical="center" wrapText="1" indent="1"/>
      <protection/>
    </xf>
    <xf numFmtId="169" fontId="24" fillId="12" borderId="7" xfId="98" applyNumberFormat="1" applyFont="1" applyFill="1" applyBorder="1" applyAlignment="1" applyProtection="1">
      <alignment horizontal="center" vertical="center" wrapText="1"/>
      <protection locked="0"/>
    </xf>
    <xf numFmtId="164" fontId="28" fillId="0" borderId="0" xfId="98" applyNumberFormat="1" applyFont="1" applyFill="1" applyBorder="1" applyAlignment="1" applyProtection="1">
      <alignment horizontal="center" vertical="top" wrapText="1"/>
      <protection/>
    </xf>
    <xf numFmtId="169" fontId="15" fillId="12" borderId="7" xfId="20" applyNumberFormat="1" applyFont="1" applyFill="1" applyBorder="1" applyAlignment="1" applyProtection="1">
      <alignment horizontal="center" vertical="center" wrapText="1"/>
      <protection locked="0"/>
    </xf>
    <xf numFmtId="164" fontId="30" fillId="0" borderId="5" xfId="0" applyFont="1" applyFill="1" applyBorder="1" applyAlignment="1">
      <alignment horizontal="right"/>
    </xf>
    <xf numFmtId="164" fontId="24" fillId="0" borderId="8" xfId="110" applyFont="1" applyFill="1" applyBorder="1" applyAlignment="1" applyProtection="1">
      <alignment horizontal="center" vertical="center" wrapText="1"/>
      <protection/>
    </xf>
    <xf numFmtId="164" fontId="24" fillId="0" borderId="5" xfId="110" applyFont="1" applyFill="1" applyBorder="1" applyAlignment="1" applyProtection="1">
      <alignment horizontal="center" vertical="center" wrapText="1"/>
      <protection/>
    </xf>
    <xf numFmtId="164" fontId="24" fillId="0" borderId="0" xfId="100" applyFont="1" applyFill="1" applyBorder="1" applyAlignment="1" applyProtection="1">
      <alignment vertical="center" wrapText="1"/>
      <protection/>
    </xf>
    <xf numFmtId="168" fontId="24" fillId="0" borderId="0" xfId="66" applyFont="1" applyFill="1" applyBorder="1" applyAlignment="1" applyProtection="1">
      <alignment horizontal="right" vertical="center" wrapText="1"/>
      <protection/>
    </xf>
    <xf numFmtId="164" fontId="24" fillId="0" borderId="0" xfId="97" applyFont="1" applyFill="1" applyBorder="1" applyAlignment="1" applyProtection="1">
      <alignment horizontal="left" vertical="center" wrapText="1" indent="1"/>
      <protection/>
    </xf>
    <xf numFmtId="168" fontId="24" fillId="0" borderId="0" xfId="66" applyFont="1" applyFill="1" applyBorder="1" applyAlignment="1" applyProtection="1">
      <alignment horizontal="center" vertical="center" wrapText="1"/>
      <protection/>
    </xf>
    <xf numFmtId="164" fontId="24" fillId="0" borderId="7" xfId="66" applyNumberFormat="1" applyFont="1" applyFill="1" applyBorder="1" applyAlignment="1" applyProtection="1">
      <alignment horizontal="center" vertical="center" wrapText="1"/>
      <protection locked="0"/>
    </xf>
    <xf numFmtId="169" fontId="24" fillId="0" borderId="7" xfId="66" applyNumberFormat="1" applyFont="1" applyFill="1" applyBorder="1" applyAlignment="1" applyProtection="1">
      <alignment horizontal="center" vertical="center" wrapText="1"/>
      <protection locked="0"/>
    </xf>
    <xf numFmtId="164" fontId="24" fillId="0" borderId="7" xfId="100" applyFont="1" applyFill="1" applyBorder="1" applyAlignment="1" applyProtection="1">
      <alignment horizontal="center" vertical="center" wrapText="1"/>
      <protection/>
    </xf>
    <xf numFmtId="164" fontId="24" fillId="0" borderId="7" xfId="65" applyFont="1" applyFill="1" applyBorder="1" applyAlignment="1" applyProtection="1">
      <alignment horizontal="center" vertical="center" wrapText="1"/>
      <protection/>
    </xf>
    <xf numFmtId="169" fontId="24" fillId="0" borderId="7" xfId="65" applyNumberFormat="1" applyFont="1" applyFill="1" applyBorder="1" applyAlignment="1" applyProtection="1">
      <alignment horizontal="center" vertical="center" wrapText="1"/>
      <protection/>
    </xf>
    <xf numFmtId="169" fontId="24" fillId="0" borderId="7" xfId="100" applyNumberFormat="1" applyFont="1" applyFill="1" applyBorder="1" applyAlignment="1" applyProtection="1">
      <alignment horizontal="left" vertical="center" wrapText="1"/>
      <protection/>
    </xf>
    <xf numFmtId="169" fontId="24" fillId="0" borderId="7" xfId="100" applyNumberFormat="1" applyFont="1" applyFill="1" applyBorder="1" applyAlignment="1" applyProtection="1">
      <alignment horizontal="center" vertical="center" wrapText="1"/>
      <protection/>
    </xf>
    <xf numFmtId="164" fontId="19" fillId="0" borderId="9" xfId="100" applyFont="1" applyFill="1" applyBorder="1" applyAlignment="1" applyProtection="1">
      <alignment horizontal="center" vertical="center" wrapText="1"/>
      <protection/>
    </xf>
    <xf numFmtId="171" fontId="19" fillId="0" borderId="9" xfId="99" applyNumberFormat="1" applyFont="1" applyFill="1" applyBorder="1" applyAlignment="1" applyProtection="1">
      <alignment horizontal="left" vertical="center" wrapText="1"/>
      <protection/>
    </xf>
    <xf numFmtId="169" fontId="19" fillId="0" borderId="9" xfId="100" applyNumberFormat="1" applyFont="1" applyFill="1" applyBorder="1" applyAlignment="1" applyProtection="1">
      <alignment horizontal="left" vertical="center" wrapText="1"/>
      <protection/>
    </xf>
    <xf numFmtId="169" fontId="18" fillId="0" borderId="10" xfId="67" applyFont="1" applyFill="1" applyBorder="1" applyAlignment="1" applyProtection="1">
      <alignment horizontal="center" vertical="center"/>
      <protection/>
    </xf>
    <xf numFmtId="169" fontId="32" fillId="0" borderId="11" xfId="67" applyFont="1" applyFill="1" applyBorder="1" applyAlignment="1" applyProtection="1">
      <alignment horizontal="left" vertical="center"/>
      <protection/>
    </xf>
    <xf numFmtId="169" fontId="32" fillId="0" borderId="12" xfId="67" applyFont="1" applyFill="1" applyBorder="1" applyAlignment="1" applyProtection="1">
      <alignment horizontal="left" vertical="center" indent="1"/>
      <protection/>
    </xf>
    <xf numFmtId="164" fontId="33" fillId="0" borderId="5" xfId="0" applyFont="1" applyFill="1" applyBorder="1" applyAlignment="1">
      <alignment horizontal="right"/>
    </xf>
    <xf numFmtId="164" fontId="34" fillId="0" borderId="8" xfId="101" applyFont="1" applyFill="1" applyBorder="1" applyAlignment="1">
      <alignment horizontal="center" vertical="center" wrapText="1"/>
      <protection/>
    </xf>
    <xf numFmtId="164" fontId="19" fillId="0" borderId="5" xfId="110" applyFont="1" applyFill="1" applyBorder="1" applyAlignment="1" applyProtection="1">
      <alignment horizontal="center" vertical="center" wrapText="1"/>
      <protection/>
    </xf>
    <xf numFmtId="164" fontId="19" fillId="0" borderId="0" xfId="100" applyFont="1" applyFill="1" applyBorder="1" applyAlignment="1" applyProtection="1">
      <alignment vertical="center" wrapText="1"/>
      <protection/>
    </xf>
    <xf numFmtId="164" fontId="19" fillId="0" borderId="0" xfId="100" applyFont="1" applyFill="1" applyBorder="1" applyAlignment="1" applyProtection="1">
      <alignment horizontal="center" vertical="center" wrapText="1"/>
      <protection/>
    </xf>
    <xf numFmtId="168" fontId="18" fillId="0" borderId="0" xfId="100" applyNumberFormat="1" applyFont="1" applyFill="1" applyBorder="1" applyAlignment="1" applyProtection="1">
      <alignment horizontal="center" vertical="center" wrapText="1"/>
      <protection/>
    </xf>
    <xf numFmtId="164" fontId="19" fillId="0" borderId="7" xfId="100" applyFont="1" applyFill="1" applyBorder="1" applyAlignment="1" applyProtection="1">
      <alignment horizontal="center" vertical="center" wrapText="1"/>
      <protection/>
    </xf>
    <xf numFmtId="164" fontId="19" fillId="0" borderId="7" xfId="65" applyFont="1" applyFill="1" applyBorder="1" applyAlignment="1" applyProtection="1">
      <alignment horizontal="center" vertical="center" wrapText="1"/>
      <protection/>
    </xf>
    <xf numFmtId="169" fontId="19" fillId="0" borderId="7" xfId="65" applyNumberFormat="1" applyFont="1" applyFill="1" applyBorder="1" applyAlignment="1" applyProtection="1">
      <alignment horizontal="center" vertical="center" wrapText="1"/>
      <protection/>
    </xf>
    <xf numFmtId="169" fontId="19" fillId="13" borderId="7" xfId="100" applyNumberFormat="1" applyFont="1" applyFill="1" applyBorder="1" applyAlignment="1" applyProtection="1">
      <alignment horizontal="center" vertical="center" wrapText="1"/>
      <protection/>
    </xf>
    <xf numFmtId="164" fontId="19" fillId="13" borderId="7" xfId="100" applyFont="1" applyFill="1" applyBorder="1" applyAlignment="1" applyProtection="1">
      <alignment horizontal="left" vertical="center" wrapText="1"/>
      <protection/>
    </xf>
    <xf numFmtId="164" fontId="19" fillId="13" borderId="7" xfId="100" applyFont="1" applyFill="1" applyBorder="1" applyAlignment="1" applyProtection="1">
      <alignment horizontal="center" vertical="center" wrapText="1"/>
      <protection/>
    </xf>
    <xf numFmtId="168" fontId="19" fillId="13" borderId="7" xfId="100" applyNumberFormat="1" applyFont="1" applyFill="1" applyBorder="1" applyAlignment="1" applyProtection="1">
      <alignment horizontal="right" vertical="center" wrapText="1"/>
      <protection/>
    </xf>
    <xf numFmtId="169" fontId="19" fillId="0" borderId="7" xfId="100" applyNumberFormat="1" applyFont="1" applyFill="1" applyBorder="1" applyAlignment="1" applyProtection="1">
      <alignment horizontal="center" vertical="center" wrapText="1"/>
      <protection/>
    </xf>
    <xf numFmtId="168" fontId="0" fillId="0" borderId="0" xfId="0" applyNumberFormat="1" applyAlignment="1">
      <alignment/>
    </xf>
    <xf numFmtId="164" fontId="19" fillId="0" borderId="7" xfId="100" applyFont="1" applyFill="1" applyBorder="1" applyAlignment="1" applyProtection="1">
      <alignment horizontal="left" vertical="center" wrapText="1" indent="1"/>
      <protection/>
    </xf>
    <xf numFmtId="168" fontId="19" fillId="0" borderId="7" xfId="100" applyNumberFormat="1" applyFont="1" applyFill="1" applyBorder="1" applyAlignment="1" applyProtection="1">
      <alignment horizontal="right" vertical="center" wrapText="1"/>
      <protection locked="0"/>
    </xf>
    <xf numFmtId="169" fontId="19" fillId="12" borderId="7" xfId="100" applyNumberFormat="1" applyFont="1" applyFill="1" applyBorder="1" applyAlignment="1" applyProtection="1">
      <alignment horizontal="center" vertical="center" wrapText="1"/>
      <protection/>
    </xf>
    <xf numFmtId="164" fontId="19" fillId="12" borderId="7" xfId="100" applyFont="1" applyFill="1" applyBorder="1" applyAlignment="1" applyProtection="1">
      <alignment horizontal="left" vertical="center" wrapText="1" indent="1"/>
      <protection/>
    </xf>
    <xf numFmtId="164" fontId="19" fillId="12" borderId="7" xfId="100" applyFont="1" applyFill="1" applyBorder="1" applyAlignment="1" applyProtection="1">
      <alignment horizontal="center" vertical="center" wrapText="1"/>
      <protection/>
    </xf>
    <xf numFmtId="168" fontId="19" fillId="12" borderId="7" xfId="100" applyNumberFormat="1" applyFont="1" applyFill="1" applyBorder="1" applyAlignment="1" applyProtection="1">
      <alignment horizontal="right" vertical="center" wrapText="1"/>
      <protection/>
    </xf>
    <xf numFmtId="171" fontId="19" fillId="0" borderId="7" xfId="100" applyNumberFormat="1" applyFont="1" applyFill="1" applyBorder="1" applyAlignment="1" applyProtection="1">
      <alignment horizontal="center" vertical="center" wrapText="1"/>
      <protection/>
    </xf>
    <xf numFmtId="168" fontId="19" fillId="0" borderId="7" xfId="100" applyNumberFormat="1" applyFont="1" applyFill="1" applyBorder="1" applyAlignment="1" applyProtection="1">
      <alignment horizontal="right" vertical="center" wrapText="1"/>
      <protection/>
    </xf>
    <xf numFmtId="171" fontId="19" fillId="14" borderId="7" xfId="100" applyNumberFormat="1" applyFont="1" applyFill="1" applyBorder="1" applyAlignment="1" applyProtection="1">
      <alignment horizontal="center" vertical="center" wrapText="1"/>
      <protection/>
    </xf>
    <xf numFmtId="164" fontId="19" fillId="14" borderId="7" xfId="100" applyFont="1" applyFill="1" applyBorder="1" applyAlignment="1" applyProtection="1">
      <alignment horizontal="left" vertical="center" wrapText="1" indent="4"/>
      <protection/>
    </xf>
    <xf numFmtId="169" fontId="19" fillId="14" borderId="7" xfId="100" applyNumberFormat="1" applyFont="1" applyFill="1" applyBorder="1" applyAlignment="1" applyProtection="1">
      <alignment horizontal="center" vertical="center" wrapText="1"/>
      <protection locked="0"/>
    </xf>
    <xf numFmtId="168" fontId="19" fillId="14" borderId="7" xfId="100" applyNumberFormat="1" applyFont="1" applyFill="1" applyBorder="1" applyAlignment="1" applyProtection="1">
      <alignment horizontal="right" vertical="center" wrapText="1"/>
      <protection locked="0"/>
    </xf>
    <xf numFmtId="164" fontId="19" fillId="14" borderId="7" xfId="100" applyFont="1" applyFill="1" applyBorder="1" applyAlignment="1" applyProtection="1">
      <alignment horizontal="center" vertical="center" wrapText="1"/>
      <protection/>
    </xf>
    <xf numFmtId="164" fontId="19" fillId="0" borderId="7" xfId="100" applyFont="1" applyFill="1" applyBorder="1" applyAlignment="1" applyProtection="1">
      <alignment horizontal="left" vertical="center" wrapText="1" indent="4"/>
      <protection/>
    </xf>
    <xf numFmtId="164" fontId="19" fillId="0" borderId="7" xfId="100" applyNumberFormat="1" applyFont="1" applyFill="1" applyBorder="1" applyAlignment="1" applyProtection="1">
      <alignment horizontal="left" vertical="center" wrapText="1"/>
      <protection locked="0"/>
    </xf>
    <xf numFmtId="169" fontId="19" fillId="0" borderId="7" xfId="100" applyNumberFormat="1" applyFont="1" applyFill="1" applyBorder="1" applyAlignment="1" applyProtection="1">
      <alignment horizontal="center" vertical="center" wrapText="1"/>
      <protection locked="0"/>
    </xf>
    <xf numFmtId="168" fontId="19" fillId="12" borderId="7" xfId="100" applyNumberFormat="1" applyFont="1" applyFill="1" applyBorder="1" applyAlignment="1" applyProtection="1">
      <alignment horizontal="right" vertical="center" wrapText="1"/>
      <protection locked="0"/>
    </xf>
    <xf numFmtId="169" fontId="19" fillId="14" borderId="7" xfId="100" applyNumberFormat="1" applyFont="1" applyFill="1" applyBorder="1" applyAlignment="1" applyProtection="1">
      <alignment horizontal="center" vertical="center" wrapText="1"/>
      <protection/>
    </xf>
    <xf numFmtId="164" fontId="19" fillId="14" borderId="7" xfId="100" applyFont="1" applyFill="1" applyBorder="1" applyAlignment="1" applyProtection="1">
      <alignment horizontal="left" vertical="center" wrapText="1" indent="3"/>
      <protection/>
    </xf>
    <xf numFmtId="172" fontId="19" fillId="14" borderId="7" xfId="100" applyNumberFormat="1" applyFont="1" applyFill="1" applyBorder="1" applyAlignment="1" applyProtection="1">
      <alignment horizontal="right" vertical="center" wrapText="1"/>
      <protection locked="0"/>
    </xf>
    <xf numFmtId="164" fontId="19" fillId="0" borderId="7" xfId="100" applyFont="1" applyFill="1" applyBorder="1" applyAlignment="1" applyProtection="1">
      <alignment horizontal="left" vertical="center" wrapText="1" indent="3"/>
      <protection/>
    </xf>
    <xf numFmtId="169" fontId="19" fillId="0" borderId="7" xfId="99" applyNumberFormat="1" applyFont="1" applyFill="1" applyBorder="1" applyAlignment="1" applyProtection="1">
      <alignment horizontal="center" vertical="center" wrapText="1"/>
      <protection/>
    </xf>
    <xf numFmtId="168" fontId="19" fillId="13" borderId="7" xfId="100" applyNumberFormat="1" applyFont="1" applyFill="1" applyBorder="1" applyAlignment="1" applyProtection="1">
      <alignment horizontal="right" vertical="center" wrapText="1"/>
      <protection locked="0"/>
    </xf>
    <xf numFmtId="164" fontId="19" fillId="0" borderId="7" xfId="100" applyFont="1" applyFill="1" applyBorder="1" applyAlignment="1" applyProtection="1">
      <alignment horizontal="left" vertical="center" wrapText="1"/>
      <protection/>
    </xf>
    <xf numFmtId="169" fontId="15" fillId="0" borderId="7" xfId="20" applyNumberFormat="1" applyFont="1" applyFill="1" applyBorder="1" applyAlignment="1" applyProtection="1">
      <alignment horizontal="left" vertical="center" wrapText="1"/>
      <protection locked="0"/>
    </xf>
    <xf numFmtId="168" fontId="19" fillId="15" borderId="7" xfId="100" applyNumberFormat="1" applyFont="1" applyFill="1" applyBorder="1" applyAlignment="1" applyProtection="1">
      <alignment horizontal="right" vertical="center" wrapText="1"/>
      <protection locked="0"/>
    </xf>
    <xf numFmtId="169" fontId="0" fillId="16" borderId="7" xfId="100" applyNumberFormat="1" applyFont="1" applyFill="1" applyBorder="1" applyAlignment="1" applyProtection="1">
      <alignment horizontal="left" vertical="center" wrapText="1" indent="1"/>
      <protection locked="0"/>
    </xf>
    <xf numFmtId="168" fontId="19" fillId="17" borderId="7" xfId="100" applyNumberFormat="1" applyFont="1" applyFill="1" applyBorder="1" applyAlignment="1" applyProtection="1">
      <alignment horizontal="right" vertical="center" wrapText="1"/>
      <protection locked="0"/>
    </xf>
    <xf numFmtId="172" fontId="19" fillId="17" borderId="7" xfId="100" applyNumberFormat="1" applyFont="1" applyFill="1" applyBorder="1" applyAlignment="1" applyProtection="1">
      <alignment horizontal="right" vertical="center" wrapText="1"/>
      <protection locked="0"/>
    </xf>
    <xf numFmtId="172" fontId="19" fillId="17" borderId="7" xfId="100" applyNumberFormat="1" applyFont="1" applyFill="1" applyBorder="1" applyAlignment="1" applyProtection="1">
      <alignment horizontal="right" vertical="center" wrapText="1"/>
      <protection/>
    </xf>
    <xf numFmtId="168" fontId="0" fillId="17" borderId="7" xfId="100" applyNumberFormat="1" applyFont="1" applyFill="1" applyBorder="1" applyAlignment="1" applyProtection="1">
      <alignment horizontal="right" vertical="center" wrapText="1"/>
      <protection locked="0"/>
    </xf>
    <xf numFmtId="169" fontId="19" fillId="0" borderId="7" xfId="100" applyNumberFormat="1" applyFont="1" applyFill="1" applyBorder="1" applyAlignment="1" applyProtection="1">
      <alignment horizontal="left" vertical="center" wrapText="1"/>
      <protection locked="0"/>
    </xf>
    <xf numFmtId="169" fontId="19" fillId="0" borderId="0" xfId="67" applyFont="1" applyFill="1" applyBorder="1">
      <alignment vertical="top"/>
      <protection/>
    </xf>
    <xf numFmtId="164" fontId="19" fillId="0" borderId="0" xfId="100" applyFont="1" applyFill="1" applyAlignment="1" applyProtection="1">
      <alignment horizontal="right" vertical="center" wrapText="1"/>
      <protection/>
    </xf>
    <xf numFmtId="164" fontId="19" fillId="0" borderId="0" xfId="100" applyFont="1" applyFill="1" applyBorder="1" applyAlignment="1" applyProtection="1">
      <alignment horizontal="left" vertical="center" wrapText="1"/>
      <protection/>
    </xf>
    <xf numFmtId="164" fontId="0" fillId="0" borderId="5" xfId="0" applyFill="1" applyBorder="1" applyAlignment="1">
      <alignment horizontal="right"/>
    </xf>
    <xf numFmtId="164" fontId="4" fillId="0" borderId="8" xfId="101" applyFont="1" applyFill="1" applyBorder="1" applyAlignment="1">
      <alignment horizontal="center" vertical="center" wrapText="1"/>
      <protection/>
    </xf>
    <xf numFmtId="164" fontId="18" fillId="0" borderId="0" xfId="100" applyFont="1" applyFill="1" applyBorder="1" applyAlignment="1" applyProtection="1">
      <alignment horizontal="center" vertical="center" wrapText="1"/>
      <protection/>
    </xf>
    <xf numFmtId="169" fontId="19" fillId="0" borderId="0" xfId="67" applyFill="1" applyBorder="1">
      <alignment vertical="top"/>
      <protection/>
    </xf>
    <xf numFmtId="164" fontId="33" fillId="0" borderId="0" xfId="0" applyFont="1" applyAlignment="1">
      <alignment/>
    </xf>
    <xf numFmtId="170" fontId="18" fillId="0" borderId="7" xfId="67" applyNumberFormat="1" applyFont="1" applyFill="1" applyBorder="1" applyAlignment="1" applyProtection="1">
      <alignment horizontal="center" vertical="center" wrapText="1"/>
      <protection/>
    </xf>
    <xf numFmtId="173" fontId="18" fillId="0" borderId="7" xfId="67" applyNumberFormat="1" applyFont="1" applyFill="1" applyBorder="1" applyAlignment="1" applyProtection="1">
      <alignment horizontal="center" vertical="center" wrapText="1"/>
      <protection/>
    </xf>
    <xf numFmtId="164" fontId="35" fillId="0" borderId="0" xfId="70" applyFont="1" applyFill="1">
      <alignment/>
      <protection/>
    </xf>
    <xf numFmtId="164" fontId="19" fillId="0" borderId="0" xfId="95" applyFont="1" applyFill="1" applyBorder="1" applyAlignment="1" applyProtection="1">
      <alignment horizontal="right" vertical="center"/>
      <protection/>
    </xf>
    <xf numFmtId="164" fontId="35" fillId="0" borderId="0" xfId="95" applyFont="1" applyFill="1" applyBorder="1" applyAlignment="1" applyProtection="1">
      <alignment vertical="center"/>
      <protection/>
    </xf>
    <xf numFmtId="164" fontId="4" fillId="0" borderId="8" xfId="110" applyFont="1" applyFill="1" applyBorder="1" applyAlignment="1" applyProtection="1">
      <alignment horizontal="center" vertical="center" wrapText="1"/>
      <protection/>
    </xf>
    <xf numFmtId="164" fontId="19" fillId="15" borderId="0" xfId="67" applyNumberFormat="1" applyFont="1" applyFill="1" applyBorder="1" applyAlignment="1" applyProtection="1">
      <alignment/>
      <protection/>
    </xf>
    <xf numFmtId="169" fontId="19" fillId="0" borderId="0" xfId="67" applyBorder="1">
      <alignment vertical="top"/>
      <protection/>
    </xf>
    <xf numFmtId="164" fontId="36" fillId="15" borderId="0" xfId="67" applyNumberFormat="1" applyFont="1" applyFill="1" applyBorder="1" applyAlignment="1" applyProtection="1">
      <alignment horizontal="center" vertical="center" wrapText="1"/>
      <protection/>
    </xf>
    <xf numFmtId="169" fontId="37" fillId="0" borderId="0" xfId="67" applyFont="1" applyBorder="1" applyProtection="1">
      <alignment vertical="top"/>
      <protection/>
    </xf>
    <xf numFmtId="164" fontId="19" fillId="15" borderId="13" xfId="96" applyNumberFormat="1" applyFont="1" applyFill="1" applyBorder="1" applyAlignment="1" applyProtection="1">
      <alignment horizontal="center" vertical="center" wrapText="1"/>
      <protection/>
    </xf>
    <xf numFmtId="169" fontId="38" fillId="15" borderId="7" xfId="65" applyNumberFormat="1" applyFont="1" applyFill="1" applyBorder="1" applyAlignment="1" applyProtection="1">
      <alignment horizontal="center" vertical="center" wrapText="1"/>
      <protection/>
    </xf>
    <xf numFmtId="164" fontId="0" fillId="0" borderId="7" xfId="0" applyBorder="1" applyAlignment="1">
      <alignment/>
    </xf>
    <xf numFmtId="169" fontId="19" fillId="15" borderId="14" xfId="96" applyNumberFormat="1" applyFont="1" applyFill="1" applyBorder="1" applyAlignment="1" applyProtection="1">
      <alignment horizontal="center" vertical="center" wrapText="1"/>
      <protection/>
    </xf>
    <xf numFmtId="164" fontId="19" fillId="15" borderId="14" xfId="96" applyNumberFormat="1" applyFont="1" applyFill="1" applyBorder="1" applyAlignment="1" applyProtection="1">
      <alignment horizontal="left" vertical="center" wrapText="1"/>
      <protection/>
    </xf>
    <xf numFmtId="174" fontId="19" fillId="15" borderId="7" xfId="96" applyNumberFormat="1" applyFont="1" applyFill="1" applyBorder="1" applyAlignment="1" applyProtection="1">
      <alignment horizontal="center" vertical="center" wrapText="1"/>
      <protection/>
    </xf>
    <xf numFmtId="164" fontId="19" fillId="15" borderId="7" xfId="96" applyNumberFormat="1" applyFont="1" applyFill="1" applyBorder="1" applyAlignment="1" applyProtection="1">
      <alignment horizontal="left" vertical="center" wrapText="1" indent="1"/>
      <protection/>
    </xf>
    <xf numFmtId="171" fontId="19" fillId="0" borderId="7" xfId="99" applyNumberFormat="1" applyFont="1" applyFill="1" applyBorder="1" applyAlignment="1" applyProtection="1">
      <alignment horizontal="center" vertical="center" wrapText="1"/>
      <protection/>
    </xf>
    <xf numFmtId="169" fontId="18" fillId="15" borderId="10" xfId="67" applyFont="1" applyFill="1" applyBorder="1" applyAlignment="1" applyProtection="1">
      <alignment horizontal="center" vertical="center"/>
      <protection/>
    </xf>
    <xf numFmtId="169" fontId="32" fillId="15" borderId="11" xfId="67" applyFont="1" applyFill="1" applyBorder="1" applyAlignment="1" applyProtection="1">
      <alignment horizontal="left" vertical="center"/>
      <protection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Action" xfId="36"/>
    <cellStyle name="Cells" xfId="37"/>
    <cellStyle name="Cells 2" xfId="38"/>
    <cellStyle name="Currency [0]" xfId="39"/>
    <cellStyle name="Currency2" xfId="40"/>
    <cellStyle name="DblClick" xfId="41"/>
    <cellStyle name="DblClickWeb" xfId="42"/>
    <cellStyle name="Followed Hyperlink" xfId="43"/>
    <cellStyle name="Formuls" xfId="44"/>
    <cellStyle name="Header" xfId="45"/>
    <cellStyle name="Header 3" xfId="46"/>
    <cellStyle name="Hyperlink" xfId="47"/>
    <cellStyle name="normal" xfId="48"/>
    <cellStyle name="Normal1" xfId="49"/>
    <cellStyle name="Normal2" xfId="50"/>
    <cellStyle name="Percent1" xfId="51"/>
    <cellStyle name="Title" xfId="52"/>
    <cellStyle name="Title 4" xfId="53"/>
    <cellStyle name="Ввод  2" xfId="54"/>
    <cellStyle name="Гиперссылка 2" xfId="55"/>
    <cellStyle name="Гиперссылка 2 2" xfId="56"/>
    <cellStyle name="Гиперссылка 2 2 2" xfId="57"/>
    <cellStyle name="Гиперссылка 3" xfId="58"/>
    <cellStyle name="Гиперссылка 4" xfId="59"/>
    <cellStyle name="Гиперссылка 4 2" xfId="60"/>
    <cellStyle name="Гиперссылка 4 2 2" xfId="61"/>
    <cellStyle name="Гиперссылка 4 3" xfId="62"/>
    <cellStyle name="Гиперссылка 4 6" xfId="63"/>
    <cellStyle name="Гиперссылка 5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6" xfId="93"/>
    <cellStyle name="Обычный 9 2" xfId="94"/>
    <cellStyle name="Обычный_Forma_5_Книга2" xfId="95"/>
    <cellStyle name="Обычный_JKH.OPEN.INFO.PRICE.VO_v4.0(10.02.11)" xfId="96"/>
    <cellStyle name="Обычный_razrabotka_sablonov_po_WKU" xfId="97"/>
    <cellStyle name="Обычный_SIMPLE_1_massive2" xfId="98"/>
    <cellStyle name="Обычный_ЖКУ_проект3" xfId="99"/>
    <cellStyle name="Обычный_Мониторинг инвестиций" xfId="100"/>
    <cellStyle name="Обычный_Шаблон по источникам для Модуля Реестр (2)" xfId="101"/>
    <cellStyle name="Примечание 2" xfId="102"/>
    <cellStyle name="Процентный 10" xfId="103"/>
    <cellStyle name="Процентный 2" xfId="104"/>
    <cellStyle name="Стиль 1" xfId="105"/>
    <cellStyle name="Формула" xfId="106"/>
    <cellStyle name="Формула 3" xfId="107"/>
    <cellStyle name="Формула_GRES.2007.5" xfId="108"/>
    <cellStyle name="ФормулаВБ_Мониторинг инвестиций" xfId="109"/>
    <cellStyle name="Заголовок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F1D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CE6F2"/>
      <rgbColor rgb="00000080"/>
      <rgbColor rgb="00FF00FF"/>
      <rgbColor rgb="00F5F9F4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DEADA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0</xdr:rowOff>
    </xdr:from>
    <xdr:to>
      <xdr:col>7</xdr:col>
      <xdr:colOff>438150</xdr:colOff>
      <xdr:row>1</xdr:row>
      <xdr:rowOff>47625</xdr:rowOff>
    </xdr:to>
    <xdr:sp>
      <xdr:nvSpPr>
        <xdr:cNvPr id="1" name="TextBox 1"/>
        <xdr:cNvSpPr>
          <a:spLocks/>
        </xdr:cNvSpPr>
      </xdr:nvSpPr>
      <xdr:spPr>
        <a:xfrm>
          <a:off x="12220575" y="190500"/>
          <a:ext cx="495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ПРИЛОЖЕНИЕ № 4
к приказу Министерства экономического развития 
и торговли Республики Марий Эл 
от «____» августа 2015 г. №   _____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-mtsc12@mail.ru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tsc12.ru/info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tsc12.ru/info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tsc12.ru/inf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SheetLayoutView="80" workbookViewId="0" topLeftCell="A1">
      <selection activeCell="B12" sqref="B12"/>
    </sheetView>
  </sheetViews>
  <sheetFormatPr defaultColWidth="9.140625" defaultRowHeight="15"/>
  <cols>
    <col min="1" max="1" width="27.28125" style="0" customWidth="1"/>
    <col min="2" max="2" width="114.00390625" style="0" customWidth="1"/>
    <col min="3" max="16384" width="8.57421875" style="0" customWidth="1"/>
  </cols>
  <sheetData>
    <row r="1" spans="1:2" ht="15">
      <c r="A1" s="1">
        <v>6</v>
      </c>
      <c r="B1" s="1"/>
    </row>
    <row r="2" spans="1:2" ht="36" customHeight="1">
      <c r="A2" s="2" t="s">
        <v>0</v>
      </c>
      <c r="B2" s="2"/>
    </row>
    <row r="3" spans="1:2" ht="15.75">
      <c r="A3" s="3"/>
      <c r="B3" s="4"/>
    </row>
    <row r="4" spans="1:2" ht="15.75">
      <c r="A4" s="3" t="s">
        <v>1</v>
      </c>
      <c r="B4" s="5" t="s">
        <v>2</v>
      </c>
    </row>
    <row r="5" spans="1:2" ht="15.75">
      <c r="A5" s="3"/>
      <c r="B5" s="6"/>
    </row>
    <row r="6" spans="1:2" ht="15.75">
      <c r="A6" s="3" t="s">
        <v>3</v>
      </c>
      <c r="B6" s="7" t="s">
        <v>4</v>
      </c>
    </row>
    <row r="7" spans="1:2" ht="15.75">
      <c r="A7" s="3"/>
      <c r="B7" s="6"/>
    </row>
    <row r="8" spans="1:2" ht="78.75">
      <c r="A8" s="3" t="s">
        <v>5</v>
      </c>
      <c r="B8" s="8" t="s">
        <v>6</v>
      </c>
    </row>
    <row r="9" spans="1:2" ht="15.75">
      <c r="A9" s="3"/>
      <c r="B9" s="6"/>
    </row>
    <row r="10" spans="1:2" ht="18.75">
      <c r="A10" s="3" t="s">
        <v>7</v>
      </c>
      <c r="B10" s="9">
        <v>2015</v>
      </c>
    </row>
    <row r="11" spans="1:2" ht="15.75">
      <c r="A11" s="3"/>
      <c r="B11" s="6"/>
    </row>
    <row r="12" spans="1:2" ht="78.75">
      <c r="A12" s="3" t="s">
        <v>8</v>
      </c>
      <c r="B12" s="8" t="s">
        <v>6</v>
      </c>
    </row>
    <row r="13" spans="1:2" ht="15.75">
      <c r="A13" s="10"/>
      <c r="B13" s="6"/>
    </row>
    <row r="14" spans="1:2" ht="31.5">
      <c r="A14" s="10" t="s">
        <v>9</v>
      </c>
      <c r="B14" s="11" t="s">
        <v>10</v>
      </c>
    </row>
    <row r="15" spans="1:2" ht="15.75">
      <c r="A15" s="10" t="s">
        <v>11</v>
      </c>
      <c r="B15" s="12"/>
    </row>
    <row r="16" spans="1:2" ht="15.75">
      <c r="A16" s="10" t="s">
        <v>12</v>
      </c>
      <c r="B16" s="7" t="s">
        <v>13</v>
      </c>
    </row>
    <row r="17" spans="1:2" ht="15.75">
      <c r="A17" s="10" t="s">
        <v>14</v>
      </c>
      <c r="B17" s="7" t="s">
        <v>15</v>
      </c>
    </row>
    <row r="18" spans="1:2" ht="15.75">
      <c r="A18" s="3"/>
      <c r="B18" s="6"/>
    </row>
    <row r="19" spans="1:2" ht="36" customHeight="1">
      <c r="A19" s="10" t="s">
        <v>16</v>
      </c>
      <c r="B19" s="13" t="s">
        <v>17</v>
      </c>
    </row>
    <row r="20" spans="1:2" ht="15.75">
      <c r="A20" s="3"/>
      <c r="B20" s="6"/>
    </row>
    <row r="21" spans="1:2" ht="15.75">
      <c r="A21" s="10" t="s">
        <v>18</v>
      </c>
      <c r="B21" s="8" t="s">
        <v>19</v>
      </c>
    </row>
    <row r="22" spans="1:2" ht="15.75">
      <c r="A22" s="10" t="s">
        <v>20</v>
      </c>
      <c r="B22" s="8" t="s">
        <v>19</v>
      </c>
    </row>
    <row r="23" spans="1:2" ht="15.75">
      <c r="A23" s="10" t="s">
        <v>21</v>
      </c>
      <c r="B23" s="8" t="s">
        <v>19</v>
      </c>
    </row>
    <row r="24" spans="1:2" ht="15.75">
      <c r="A24" s="3"/>
      <c r="B24" s="6"/>
    </row>
    <row r="25" spans="1:2" ht="15.75">
      <c r="A25" s="3" t="s">
        <v>22</v>
      </c>
      <c r="B25" s="14" t="s">
        <v>23</v>
      </c>
    </row>
    <row r="26" spans="1:2" ht="15.75">
      <c r="A26" s="3"/>
      <c r="B26" s="6"/>
    </row>
    <row r="27" spans="1:2" ht="94.5">
      <c r="A27" s="3" t="s">
        <v>24</v>
      </c>
      <c r="B27" s="8" t="s">
        <v>19</v>
      </c>
    </row>
    <row r="28" spans="1:2" ht="15.75">
      <c r="A28" s="3"/>
      <c r="B28" s="6"/>
    </row>
    <row r="29" spans="1:2" ht="63">
      <c r="A29" s="3" t="s">
        <v>25</v>
      </c>
      <c r="B29" s="15" t="s">
        <v>26</v>
      </c>
    </row>
    <row r="30" spans="1:2" ht="15.75">
      <c r="A30" s="3"/>
      <c r="B30" s="6"/>
    </row>
    <row r="31" spans="1:2" ht="78.75">
      <c r="A31" s="3" t="s">
        <v>27</v>
      </c>
      <c r="B31" s="8" t="s">
        <v>19</v>
      </c>
    </row>
    <row r="32" spans="1:2" ht="15.75">
      <c r="A32" s="3"/>
      <c r="B32" s="6"/>
    </row>
    <row r="33" spans="1:2" ht="47.25">
      <c r="A33" s="3" t="s">
        <v>28</v>
      </c>
      <c r="B33" s="8" t="s">
        <v>6</v>
      </c>
    </row>
    <row r="34" spans="1:2" ht="15.75">
      <c r="A34" s="3"/>
      <c r="B34" s="6"/>
    </row>
    <row r="35" spans="1:2" ht="110.25">
      <c r="A35" s="3" t="s">
        <v>29</v>
      </c>
      <c r="B35" s="8" t="s">
        <v>6</v>
      </c>
    </row>
    <row r="36" spans="1:2" ht="15.75">
      <c r="A36" s="3"/>
      <c r="B36" s="6"/>
    </row>
    <row r="37" spans="1:2" ht="15.75">
      <c r="A37" s="16"/>
      <c r="B37" s="17" t="s">
        <v>30</v>
      </c>
    </row>
    <row r="38" spans="1:2" ht="15.75">
      <c r="A38" s="18" t="s">
        <v>31</v>
      </c>
      <c r="B38" s="19" t="s">
        <v>32</v>
      </c>
    </row>
    <row r="39" spans="1:2" ht="15.75">
      <c r="A39" s="18" t="s">
        <v>33</v>
      </c>
      <c r="B39" s="19" t="s">
        <v>32</v>
      </c>
    </row>
    <row r="40" spans="1:2" ht="15.75">
      <c r="A40" s="3"/>
      <c r="B40" s="20"/>
    </row>
    <row r="41" spans="1:2" ht="15.75">
      <c r="A41" s="16"/>
      <c r="B41" s="17" t="s">
        <v>34</v>
      </c>
    </row>
    <row r="42" spans="1:2" ht="15.75">
      <c r="A42" s="18" t="s">
        <v>35</v>
      </c>
      <c r="B42" s="19" t="s">
        <v>36</v>
      </c>
    </row>
    <row r="43" spans="1:2" ht="15.75">
      <c r="A43" s="18" t="s">
        <v>37</v>
      </c>
      <c r="B43" s="19" t="s">
        <v>38</v>
      </c>
    </row>
    <row r="44" spans="1:2" ht="15.75">
      <c r="A44" s="3"/>
      <c r="B44" s="20"/>
    </row>
    <row r="45" spans="1:2" ht="15.75">
      <c r="A45" s="16"/>
      <c r="B45" s="17" t="s">
        <v>39</v>
      </c>
    </row>
    <row r="46" spans="1:2" ht="15.75">
      <c r="A46" s="18" t="s">
        <v>35</v>
      </c>
      <c r="B46" s="19" t="s">
        <v>40</v>
      </c>
    </row>
    <row r="47" spans="1:2" ht="15.75">
      <c r="A47" s="18" t="s">
        <v>37</v>
      </c>
      <c r="B47" s="19" t="s">
        <v>41</v>
      </c>
    </row>
    <row r="48" spans="1:2" ht="15.75">
      <c r="A48" s="3"/>
      <c r="B48" s="20"/>
    </row>
    <row r="49" spans="1:2" ht="15.75">
      <c r="A49" s="16"/>
      <c r="B49" s="17" t="s">
        <v>42</v>
      </c>
    </row>
    <row r="50" spans="1:2" ht="15.75">
      <c r="A50" s="18" t="s">
        <v>35</v>
      </c>
      <c r="B50" s="19" t="s">
        <v>43</v>
      </c>
    </row>
    <row r="51" spans="1:2" ht="15.75">
      <c r="A51" s="18" t="s">
        <v>44</v>
      </c>
      <c r="B51" s="19" t="s">
        <v>45</v>
      </c>
    </row>
    <row r="52" spans="1:2" ht="15.75">
      <c r="A52" s="18" t="s">
        <v>37</v>
      </c>
      <c r="B52" s="19" t="s">
        <v>46</v>
      </c>
    </row>
    <row r="53" spans="1:2" ht="15.75">
      <c r="A53" s="18" t="s">
        <v>47</v>
      </c>
      <c r="B53" s="21" t="s">
        <v>48</v>
      </c>
    </row>
  </sheetData>
  <sheetProtection selectLockedCells="1" selectUnlockedCells="1"/>
  <mergeCells count="2">
    <mergeCell ref="A1:B1"/>
    <mergeCell ref="A2:B2"/>
  </mergeCells>
  <hyperlinks>
    <hyperlink ref="B53" r:id="rId1" display="econ-mtsc12@mail.ru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D16" sqref="D16"/>
    </sheetView>
  </sheetViews>
  <sheetFormatPr defaultColWidth="9.140625" defaultRowHeight="15"/>
  <cols>
    <col min="1" max="1" width="7.8515625" style="0" customWidth="1"/>
    <col min="2" max="2" width="27.7109375" style="0" customWidth="1"/>
    <col min="3" max="3" width="8.57421875" style="0" customWidth="1"/>
    <col min="4" max="4" width="36.00390625" style="0" customWidth="1"/>
    <col min="5" max="5" width="18.421875" style="0" customWidth="1"/>
    <col min="6" max="16384" width="8.57421875" style="0" customWidth="1"/>
  </cols>
  <sheetData>
    <row r="1" spans="1:5" ht="15.75">
      <c r="A1" s="22">
        <v>7</v>
      </c>
      <c r="B1" s="22"/>
      <c r="C1" s="22"/>
      <c r="D1" s="22"/>
      <c r="E1" s="22"/>
    </row>
    <row r="2" spans="1:5" ht="15.75" customHeight="1">
      <c r="A2" s="23" t="s">
        <v>49</v>
      </c>
      <c r="B2" s="23"/>
      <c r="C2" s="23"/>
      <c r="D2" s="23"/>
      <c r="E2" s="23"/>
    </row>
    <row r="3" spans="1:5" ht="15.75">
      <c r="A3" s="24"/>
      <c r="B3" s="24"/>
      <c r="C3" s="24"/>
      <c r="D3" s="24"/>
      <c r="E3" s="24"/>
    </row>
    <row r="4" spans="1:5" ht="15.75">
      <c r="A4" s="25"/>
      <c r="B4" s="26"/>
      <c r="C4" s="26"/>
      <c r="D4" s="26"/>
      <c r="E4" s="27"/>
    </row>
    <row r="5" spans="1:5" ht="15.75" customHeight="1">
      <c r="A5" s="25"/>
      <c r="B5" s="26"/>
      <c r="C5" s="28" t="s">
        <v>50</v>
      </c>
      <c r="D5" s="28"/>
      <c r="E5" s="28"/>
    </row>
    <row r="6" spans="1:5" ht="31.5">
      <c r="A6" s="25"/>
      <c r="B6" s="26" t="s">
        <v>51</v>
      </c>
      <c r="C6" s="29">
        <v>1</v>
      </c>
      <c r="D6" s="29"/>
      <c r="E6" s="29"/>
    </row>
    <row r="7" spans="1:5" ht="15.75" customHeight="1">
      <c r="A7" s="25"/>
      <c r="B7" s="26" t="s">
        <v>52</v>
      </c>
      <c r="C7" s="30" t="s">
        <v>50</v>
      </c>
      <c r="D7" s="30"/>
      <c r="E7" s="30"/>
    </row>
    <row r="8" spans="1:5" ht="15.75">
      <c r="A8" s="25"/>
      <c r="B8" s="26"/>
      <c r="C8" s="26"/>
      <c r="D8" s="26"/>
      <c r="E8" s="27"/>
    </row>
    <row r="9" spans="1:5" ht="15.75">
      <c r="A9" s="31" t="s">
        <v>53</v>
      </c>
      <c r="B9" s="32" t="s">
        <v>54</v>
      </c>
      <c r="C9" s="31" t="s">
        <v>53</v>
      </c>
      <c r="D9" s="32" t="s">
        <v>55</v>
      </c>
      <c r="E9" s="32" t="s">
        <v>56</v>
      </c>
    </row>
    <row r="10" spans="1:5" ht="15.75">
      <c r="A10" s="33" t="s">
        <v>57</v>
      </c>
      <c r="B10" s="33" t="s">
        <v>58</v>
      </c>
      <c r="C10" s="33" t="s">
        <v>59</v>
      </c>
      <c r="D10" s="33" t="s">
        <v>60</v>
      </c>
      <c r="E10" s="33" t="s">
        <v>61</v>
      </c>
    </row>
    <row r="11" spans="1:5" ht="15.75">
      <c r="A11" s="31"/>
      <c r="B11" s="34"/>
      <c r="C11" s="31">
        <v>1</v>
      </c>
      <c r="D11" s="34" t="s">
        <v>62</v>
      </c>
      <c r="E11" s="35" t="s">
        <v>63</v>
      </c>
    </row>
    <row r="12" spans="1:5" ht="15">
      <c r="A12" s="36"/>
      <c r="B12" s="37"/>
      <c r="C12" s="36"/>
      <c r="D12" s="37"/>
      <c r="E12" s="38"/>
    </row>
    <row r="13" spans="1:5" ht="15">
      <c r="A13" s="36"/>
      <c r="B13" s="37"/>
      <c r="C13" s="39"/>
      <c r="D13" s="40"/>
      <c r="E13" s="41"/>
    </row>
    <row r="14" spans="1:5" ht="15">
      <c r="A14" s="39"/>
      <c r="B14" s="40"/>
      <c r="C14" s="40"/>
      <c r="D14" s="40"/>
      <c r="E14" s="41"/>
    </row>
  </sheetData>
  <sheetProtection selectLockedCells="1" selectUnlockedCells="1"/>
  <mergeCells count="8">
    <mergeCell ref="A1:E1"/>
    <mergeCell ref="A2:E2"/>
    <mergeCell ref="A3:E3"/>
    <mergeCell ref="C5:E5"/>
    <mergeCell ref="C6:E6"/>
    <mergeCell ref="C7:E7"/>
    <mergeCell ref="A12:A13"/>
    <mergeCell ref="B12:B1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workbookViewId="0" topLeftCell="A74">
      <selection activeCell="C70" sqref="C70"/>
    </sheetView>
  </sheetViews>
  <sheetFormatPr defaultColWidth="9.140625" defaultRowHeight="15"/>
  <cols>
    <col min="1" max="1" width="8.57421875" style="0" customWidth="1"/>
    <col min="2" max="2" width="56.140625" style="0" customWidth="1"/>
    <col min="3" max="3" width="28.421875" style="0" customWidth="1"/>
    <col min="4" max="4" width="21.140625" style="0" customWidth="1"/>
    <col min="5" max="5" width="15.57421875" style="0" customWidth="1"/>
    <col min="6" max="6" width="8.28125" style="0" customWidth="1"/>
    <col min="7" max="16384" width="8.57421875" style="0" customWidth="1"/>
  </cols>
  <sheetData>
    <row r="1" spans="1:4" ht="15">
      <c r="A1" s="42">
        <v>8</v>
      </c>
      <c r="B1" s="42"/>
      <c r="C1" s="42"/>
      <c r="D1" s="42"/>
    </row>
    <row r="2" spans="1:4" ht="40.5" customHeight="1">
      <c r="A2" s="43" t="s">
        <v>64</v>
      </c>
      <c r="B2" s="43"/>
      <c r="C2" s="43"/>
      <c r="D2" s="43"/>
    </row>
    <row r="3" spans="1:4" ht="8.25" customHeight="1">
      <c r="A3" s="44"/>
      <c r="B3" s="44"/>
      <c r="C3" s="44"/>
      <c r="D3" s="44"/>
    </row>
    <row r="4" spans="1:4" ht="15">
      <c r="A4" s="45"/>
      <c r="B4" s="46"/>
      <c r="C4" s="46"/>
      <c r="D4" s="47"/>
    </row>
    <row r="5" spans="1:4" ht="15">
      <c r="A5" s="48" t="s">
        <v>53</v>
      </c>
      <c r="B5" s="49" t="s">
        <v>65</v>
      </c>
      <c r="C5" s="49" t="s">
        <v>66</v>
      </c>
      <c r="D5" s="49" t="s">
        <v>67</v>
      </c>
    </row>
    <row r="6" spans="1:4" ht="15">
      <c r="A6" s="50" t="s">
        <v>57</v>
      </c>
      <c r="B6" s="50" t="s">
        <v>58</v>
      </c>
      <c r="C6" s="50" t="s">
        <v>59</v>
      </c>
      <c r="D6" s="50" t="s">
        <v>60</v>
      </c>
    </row>
    <row r="7" spans="1:4" ht="22.5">
      <c r="A7" s="51" t="s">
        <v>57</v>
      </c>
      <c r="B7" s="52" t="s">
        <v>68</v>
      </c>
      <c r="C7" s="53" t="s">
        <v>69</v>
      </c>
      <c r="D7" s="54">
        <v>294896.8</v>
      </c>
    </row>
    <row r="8" spans="1:4" ht="10.5" customHeight="1">
      <c r="A8" s="55"/>
      <c r="B8" s="55"/>
      <c r="C8" s="55"/>
      <c r="D8" s="55"/>
    </row>
    <row r="9" spans="1:5" ht="24" customHeight="1">
      <c r="A9" s="51" t="s">
        <v>58</v>
      </c>
      <c r="B9" s="52" t="s">
        <v>70</v>
      </c>
      <c r="C9" s="53" t="s">
        <v>69</v>
      </c>
      <c r="D9" s="54">
        <f>D11+D21+D24+D25+D26+D27+D28+D29+D30+D31+D32+D35+D38+D40</f>
        <v>348936.48999999993</v>
      </c>
      <c r="E9" s="56"/>
    </row>
    <row r="10" spans="1:4" ht="22.5">
      <c r="A10" s="55" t="s">
        <v>71</v>
      </c>
      <c r="B10" s="57" t="s">
        <v>72</v>
      </c>
      <c r="C10" s="48" t="s">
        <v>69</v>
      </c>
      <c r="D10" s="58"/>
    </row>
    <row r="11" spans="1:4" ht="15">
      <c r="A11" s="59" t="s">
        <v>73</v>
      </c>
      <c r="B11" s="60" t="s">
        <v>74</v>
      </c>
      <c r="C11" s="61" t="s">
        <v>69</v>
      </c>
      <c r="D11" s="62">
        <v>179220</v>
      </c>
    </row>
    <row r="12" spans="1:4" ht="15">
      <c r="A12" s="63" t="s">
        <v>75</v>
      </c>
      <c r="B12" s="64"/>
      <c r="C12" s="64"/>
      <c r="D12" s="64"/>
    </row>
    <row r="13" spans="1:4" ht="15">
      <c r="A13" s="65" t="s">
        <v>76</v>
      </c>
      <c r="B13" s="66" t="s">
        <v>77</v>
      </c>
      <c r="C13" s="67" t="s">
        <v>78</v>
      </c>
      <c r="D13" s="68">
        <v>40205.7</v>
      </c>
    </row>
    <row r="14" spans="1:4" ht="15">
      <c r="A14" s="65" t="s">
        <v>79</v>
      </c>
      <c r="B14" s="66" t="s">
        <v>80</v>
      </c>
      <c r="C14" s="69" t="s">
        <v>69</v>
      </c>
      <c r="D14" s="68">
        <v>4.05</v>
      </c>
    </row>
    <row r="15" spans="1:4" ht="15">
      <c r="A15" s="65" t="s">
        <v>81</v>
      </c>
      <c r="B15" s="66" t="s">
        <v>82</v>
      </c>
      <c r="C15" s="69" t="s">
        <v>69</v>
      </c>
      <c r="D15" s="68">
        <v>0.38</v>
      </c>
    </row>
    <row r="16" spans="1:4" ht="15">
      <c r="A16" s="63" t="s">
        <v>83</v>
      </c>
      <c r="B16" s="70" t="s">
        <v>84</v>
      </c>
      <c r="C16" s="48" t="s">
        <v>85</v>
      </c>
      <c r="D16" s="71"/>
    </row>
    <row r="17" spans="1:4" ht="15">
      <c r="A17" s="63" t="s">
        <v>86</v>
      </c>
      <c r="B17" s="70" t="s">
        <v>77</v>
      </c>
      <c r="C17" s="72" t="s">
        <v>87</v>
      </c>
      <c r="D17" s="58"/>
    </row>
    <row r="18" spans="1:4" ht="15">
      <c r="A18" s="63" t="s">
        <v>88</v>
      </c>
      <c r="B18" s="70" t="s">
        <v>80</v>
      </c>
      <c r="C18" s="48" t="s">
        <v>69</v>
      </c>
      <c r="D18" s="58"/>
    </row>
    <row r="19" spans="1:4" ht="15">
      <c r="A19" s="63" t="s">
        <v>89</v>
      </c>
      <c r="B19" s="70" t="s">
        <v>82</v>
      </c>
      <c r="C19" s="48" t="s">
        <v>69</v>
      </c>
      <c r="D19" s="58"/>
    </row>
    <row r="20" spans="1:4" ht="15">
      <c r="A20" s="63" t="s">
        <v>90</v>
      </c>
      <c r="B20" s="70" t="s">
        <v>84</v>
      </c>
      <c r="C20" s="48" t="s">
        <v>85</v>
      </c>
      <c r="D20" s="71"/>
    </row>
    <row r="21" spans="1:4" ht="22.5">
      <c r="A21" s="59" t="s">
        <v>91</v>
      </c>
      <c r="B21" s="60" t="s">
        <v>92</v>
      </c>
      <c r="C21" s="61" t="s">
        <v>69</v>
      </c>
      <c r="D21" s="73">
        <v>47148.8</v>
      </c>
    </row>
    <row r="22" spans="1:4" ht="15">
      <c r="A22" s="74" t="s">
        <v>93</v>
      </c>
      <c r="B22" s="75" t="s">
        <v>94</v>
      </c>
      <c r="C22" s="69" t="s">
        <v>95</v>
      </c>
      <c r="D22" s="68">
        <f>D21/D23</f>
        <v>4.477526329284622</v>
      </c>
    </row>
    <row r="23" spans="1:4" ht="15">
      <c r="A23" s="74" t="s">
        <v>96</v>
      </c>
      <c r="B23" s="75" t="s">
        <v>97</v>
      </c>
      <c r="C23" s="69" t="s">
        <v>98</v>
      </c>
      <c r="D23" s="76">
        <v>10530.1</v>
      </c>
    </row>
    <row r="24" spans="1:4" ht="22.5">
      <c r="A24" s="59" t="s">
        <v>99</v>
      </c>
      <c r="B24" s="60" t="s">
        <v>100</v>
      </c>
      <c r="C24" s="61" t="s">
        <v>69</v>
      </c>
      <c r="D24" s="73">
        <v>2312.8</v>
      </c>
    </row>
    <row r="25" spans="1:4" ht="22.5">
      <c r="A25" s="59" t="s">
        <v>101</v>
      </c>
      <c r="B25" s="60" t="s">
        <v>102</v>
      </c>
      <c r="C25" s="61" t="s">
        <v>69</v>
      </c>
      <c r="D25" s="73">
        <v>514.67</v>
      </c>
    </row>
    <row r="26" spans="1:4" ht="22.5">
      <c r="A26" s="59" t="s">
        <v>103</v>
      </c>
      <c r="B26" s="60" t="s">
        <v>104</v>
      </c>
      <c r="C26" s="61" t="s">
        <v>69</v>
      </c>
      <c r="D26" s="73">
        <v>27488.8</v>
      </c>
    </row>
    <row r="27" spans="1:4" ht="22.5">
      <c r="A27" s="59" t="s">
        <v>105</v>
      </c>
      <c r="B27" s="60" t="s">
        <v>106</v>
      </c>
      <c r="C27" s="61" t="s">
        <v>69</v>
      </c>
      <c r="D27" s="73">
        <v>8301.5</v>
      </c>
    </row>
    <row r="28" spans="1:4" ht="22.5">
      <c r="A28" s="59" t="s">
        <v>107</v>
      </c>
      <c r="B28" s="60" t="s">
        <v>108</v>
      </c>
      <c r="C28" s="61" t="s">
        <v>69</v>
      </c>
      <c r="D28" s="73">
        <f>15313.2+20527.3</f>
        <v>35840.5</v>
      </c>
    </row>
    <row r="29" spans="1:4" ht="22.5">
      <c r="A29" s="59" t="s">
        <v>109</v>
      </c>
      <c r="B29" s="60" t="s">
        <v>110</v>
      </c>
      <c r="C29" s="61" t="s">
        <v>69</v>
      </c>
      <c r="D29" s="73">
        <f>4565.9+5623.9</f>
        <v>10189.8</v>
      </c>
    </row>
    <row r="30" spans="1:4" ht="15">
      <c r="A30" s="59" t="s">
        <v>111</v>
      </c>
      <c r="B30" s="60" t="s">
        <v>112</v>
      </c>
      <c r="C30" s="61" t="s">
        <v>69</v>
      </c>
      <c r="D30" s="73">
        <v>5133.2</v>
      </c>
    </row>
    <row r="31" spans="1:4" ht="22.5">
      <c r="A31" s="59" t="s">
        <v>113</v>
      </c>
      <c r="B31" s="60" t="s">
        <v>114</v>
      </c>
      <c r="C31" s="61" t="s">
        <v>69</v>
      </c>
      <c r="D31" s="73">
        <v>5214</v>
      </c>
    </row>
    <row r="32" spans="1:4" ht="22.5">
      <c r="A32" s="59" t="s">
        <v>115</v>
      </c>
      <c r="B32" s="60" t="s">
        <v>116</v>
      </c>
      <c r="C32" s="61" t="s">
        <v>69</v>
      </c>
      <c r="D32" s="73">
        <v>7933.6</v>
      </c>
    </row>
    <row r="33" spans="1:4" ht="15">
      <c r="A33" s="55" t="s">
        <v>117</v>
      </c>
      <c r="B33" s="77" t="s">
        <v>118</v>
      </c>
      <c r="C33" s="48" t="s">
        <v>69</v>
      </c>
      <c r="D33" s="58"/>
    </row>
    <row r="34" spans="1:4" ht="15">
      <c r="A34" s="55" t="s">
        <v>119</v>
      </c>
      <c r="B34" s="77" t="s">
        <v>120</v>
      </c>
      <c r="C34" s="48" t="s">
        <v>69</v>
      </c>
      <c r="D34" s="58"/>
    </row>
    <row r="35" spans="1:4" ht="15">
      <c r="A35" s="59" t="s">
        <v>121</v>
      </c>
      <c r="B35" s="60" t="s">
        <v>122</v>
      </c>
      <c r="C35" s="61" t="s">
        <v>69</v>
      </c>
      <c r="D35" s="73">
        <v>5110.3</v>
      </c>
    </row>
    <row r="36" spans="1:4" ht="15">
      <c r="A36" s="55" t="s">
        <v>123</v>
      </c>
      <c r="B36" s="77" t="s">
        <v>118</v>
      </c>
      <c r="C36" s="48" t="s">
        <v>69</v>
      </c>
      <c r="D36" s="58"/>
    </row>
    <row r="37" spans="1:4" ht="15">
      <c r="A37" s="55" t="s">
        <v>124</v>
      </c>
      <c r="B37" s="77" t="s">
        <v>120</v>
      </c>
      <c r="C37" s="48" t="s">
        <v>69</v>
      </c>
      <c r="D37" s="58"/>
    </row>
    <row r="38" spans="1:4" ht="22.5">
      <c r="A38" s="59" t="s">
        <v>125</v>
      </c>
      <c r="B38" s="60" t="s">
        <v>126</v>
      </c>
      <c r="C38" s="61" t="s">
        <v>69</v>
      </c>
      <c r="D38" s="73">
        <f>3712.32+7813.2</f>
        <v>11525.52</v>
      </c>
    </row>
    <row r="39" spans="1:4" ht="45">
      <c r="A39" s="55" t="s">
        <v>127</v>
      </c>
      <c r="B39" s="77" t="s">
        <v>128</v>
      </c>
      <c r="C39" s="48" t="s">
        <v>85</v>
      </c>
      <c r="D39" s="78" t="s">
        <v>6</v>
      </c>
    </row>
    <row r="40" spans="1:4" ht="33.75">
      <c r="A40" s="59" t="s">
        <v>129</v>
      </c>
      <c r="B40" s="60" t="s">
        <v>130</v>
      </c>
      <c r="C40" s="61" t="s">
        <v>69</v>
      </c>
      <c r="D40" s="62">
        <f>1548.4+667+102+308.6+377</f>
        <v>3003</v>
      </c>
    </row>
    <row r="41" spans="1:4" ht="15">
      <c r="A41" s="55"/>
      <c r="B41" s="57" t="s">
        <v>131</v>
      </c>
      <c r="C41" s="48" t="s">
        <v>69</v>
      </c>
      <c r="D41" s="64">
        <f>1548.4</f>
        <v>1548.4</v>
      </c>
    </row>
    <row r="42" spans="1:4" ht="22.5">
      <c r="A42" s="51" t="s">
        <v>59</v>
      </c>
      <c r="B42" s="52" t="s">
        <v>132</v>
      </c>
      <c r="C42" s="53" t="s">
        <v>69</v>
      </c>
      <c r="D42" s="79">
        <f>D7-D9</f>
        <v>-54039.689999999944</v>
      </c>
    </row>
    <row r="43" spans="1:6" ht="22.5">
      <c r="A43" s="51" t="s">
        <v>60</v>
      </c>
      <c r="B43" s="52" t="s">
        <v>133</v>
      </c>
      <c r="C43" s="53" t="s">
        <v>69</v>
      </c>
      <c r="D43" s="79">
        <f>D42-5608.412</f>
        <v>-59648.10199999994</v>
      </c>
      <c r="F43" s="56"/>
    </row>
    <row r="44" spans="1:4" ht="22.5">
      <c r="A44" s="55" t="s">
        <v>134</v>
      </c>
      <c r="B44" s="57" t="s">
        <v>135</v>
      </c>
      <c r="C44" s="48" t="s">
        <v>69</v>
      </c>
      <c r="D44" s="58">
        <v>0</v>
      </c>
    </row>
    <row r="45" spans="1:4" ht="33.75">
      <c r="A45" s="55" t="s">
        <v>61</v>
      </c>
      <c r="B45" s="80" t="s">
        <v>136</v>
      </c>
      <c r="C45" s="48" t="s">
        <v>69</v>
      </c>
      <c r="D45" s="58">
        <v>10764</v>
      </c>
    </row>
    <row r="46" spans="1:4" ht="15">
      <c r="A46" s="55" t="s">
        <v>137</v>
      </c>
      <c r="B46" s="57" t="s">
        <v>138</v>
      </c>
      <c r="C46" s="48" t="s">
        <v>69</v>
      </c>
      <c r="D46" s="58">
        <v>10764</v>
      </c>
    </row>
    <row r="47" spans="1:4" ht="15">
      <c r="A47" s="55" t="s">
        <v>139</v>
      </c>
      <c r="B47" s="80" t="s">
        <v>140</v>
      </c>
      <c r="C47" s="48" t="s">
        <v>69</v>
      </c>
      <c r="D47" s="58"/>
    </row>
    <row r="48" spans="1:4" ht="22.5">
      <c r="A48" s="55" t="s">
        <v>141</v>
      </c>
      <c r="B48" s="80" t="s">
        <v>142</v>
      </c>
      <c r="C48" s="48" t="s">
        <v>85</v>
      </c>
      <c r="D48" s="81" t="s">
        <v>143</v>
      </c>
    </row>
    <row r="49" spans="1:4" ht="45">
      <c r="A49" s="55" t="s">
        <v>144</v>
      </c>
      <c r="B49" s="80" t="s">
        <v>145</v>
      </c>
      <c r="C49" s="48" t="s">
        <v>146</v>
      </c>
      <c r="D49" s="82">
        <f>SUM(D50:D59)</f>
        <v>201.23999999999998</v>
      </c>
    </row>
    <row r="50" spans="1:4" ht="15">
      <c r="A50" s="55"/>
      <c r="B50" s="83" t="s">
        <v>147</v>
      </c>
      <c r="C50" s="48" t="s">
        <v>146</v>
      </c>
      <c r="D50" s="82">
        <v>19.95</v>
      </c>
    </row>
    <row r="51" spans="1:4" ht="15">
      <c r="A51" s="55"/>
      <c r="B51" s="83" t="s">
        <v>148</v>
      </c>
      <c r="C51" s="48" t="s">
        <v>146</v>
      </c>
      <c r="D51" s="82">
        <v>24.51</v>
      </c>
    </row>
    <row r="52" spans="1:4" ht="15">
      <c r="A52" s="55"/>
      <c r="B52" s="83" t="s">
        <v>149</v>
      </c>
      <c r="C52" s="48" t="s">
        <v>146</v>
      </c>
      <c r="D52" s="82">
        <v>24.26</v>
      </c>
    </row>
    <row r="53" spans="1:4" ht="15">
      <c r="A53" s="55"/>
      <c r="B53" s="83" t="s">
        <v>150</v>
      </c>
      <c r="C53" s="48" t="s">
        <v>146</v>
      </c>
      <c r="D53" s="82">
        <v>66.5</v>
      </c>
    </row>
    <row r="54" spans="1:4" ht="15">
      <c r="A54" s="55"/>
      <c r="B54" s="83" t="s">
        <v>151</v>
      </c>
      <c r="C54" s="48" t="s">
        <v>146</v>
      </c>
      <c r="D54" s="82">
        <v>40</v>
      </c>
    </row>
    <row r="55" spans="1:4" ht="15">
      <c r="A55" s="55"/>
      <c r="B55" s="83" t="s">
        <v>152</v>
      </c>
      <c r="C55" s="48" t="s">
        <v>146</v>
      </c>
      <c r="D55" s="82">
        <v>9.6</v>
      </c>
    </row>
    <row r="56" spans="1:4" ht="15">
      <c r="A56" s="55"/>
      <c r="B56" s="83" t="s">
        <v>153</v>
      </c>
      <c r="C56" s="48" t="s">
        <v>146</v>
      </c>
      <c r="D56" s="82">
        <v>4.7</v>
      </c>
    </row>
    <row r="57" spans="1:4" ht="15">
      <c r="A57" s="55"/>
      <c r="B57" s="83" t="s">
        <v>154</v>
      </c>
      <c r="C57" s="48" t="s">
        <v>146</v>
      </c>
      <c r="D57" s="82">
        <v>2.07</v>
      </c>
    </row>
    <row r="58" spans="1:4" ht="15">
      <c r="A58" s="55"/>
      <c r="B58" s="83" t="s">
        <v>155</v>
      </c>
      <c r="C58" s="48" t="s">
        <v>146</v>
      </c>
      <c r="D58" s="82">
        <v>1.9</v>
      </c>
    </row>
    <row r="59" spans="1:4" ht="15">
      <c r="A59" s="55"/>
      <c r="B59" s="83" t="s">
        <v>156</v>
      </c>
      <c r="C59" s="48" t="s">
        <v>146</v>
      </c>
      <c r="D59" s="82">
        <v>7.75</v>
      </c>
    </row>
    <row r="60" spans="1:4" ht="22.5">
      <c r="A60" s="55" t="s">
        <v>157</v>
      </c>
      <c r="B60" s="80" t="s">
        <v>158</v>
      </c>
      <c r="C60" s="48" t="s">
        <v>146</v>
      </c>
      <c r="D60" s="84">
        <v>98.3</v>
      </c>
    </row>
    <row r="61" spans="1:4" ht="33.75">
      <c r="A61" s="55" t="s">
        <v>159</v>
      </c>
      <c r="B61" s="80" t="s">
        <v>160</v>
      </c>
      <c r="C61" s="48" t="s">
        <v>161</v>
      </c>
      <c r="D61" s="85">
        <v>276.787</v>
      </c>
    </row>
    <row r="62" spans="1:4" ht="33.75">
      <c r="A62" s="55" t="s">
        <v>162</v>
      </c>
      <c r="B62" s="80" t="s">
        <v>163</v>
      </c>
      <c r="C62" s="48" t="s">
        <v>161</v>
      </c>
      <c r="D62" s="85">
        <v>0</v>
      </c>
    </row>
    <row r="63" spans="1:4" ht="45">
      <c r="A63" s="55" t="s">
        <v>164</v>
      </c>
      <c r="B63" s="80" t="s">
        <v>165</v>
      </c>
      <c r="C63" s="48" t="s">
        <v>161</v>
      </c>
      <c r="D63" s="86">
        <v>233.176</v>
      </c>
    </row>
    <row r="64" spans="1:4" ht="15">
      <c r="A64" s="55" t="s">
        <v>166</v>
      </c>
      <c r="B64" s="57" t="s">
        <v>167</v>
      </c>
      <c r="C64" s="48" t="s">
        <v>161</v>
      </c>
      <c r="D64" s="85">
        <f>0.68*D63</f>
        <v>158.55968000000001</v>
      </c>
    </row>
    <row r="65" spans="1:4" ht="22.5">
      <c r="A65" s="55" t="s">
        <v>168</v>
      </c>
      <c r="B65" s="57" t="s">
        <v>169</v>
      </c>
      <c r="C65" s="48" t="s">
        <v>161</v>
      </c>
      <c r="D65" s="85">
        <f>D63-D64</f>
        <v>74.61631999999997</v>
      </c>
    </row>
    <row r="66" spans="1:4" ht="33.75">
      <c r="A66" s="55" t="s">
        <v>170</v>
      </c>
      <c r="B66" s="80" t="s">
        <v>171</v>
      </c>
      <c r="C66" s="48" t="s">
        <v>172</v>
      </c>
      <c r="D66" s="84">
        <f>44853.6/12/1000</f>
        <v>3.7377999999999996</v>
      </c>
    </row>
    <row r="67" spans="1:4" ht="15">
      <c r="A67" s="55" t="s">
        <v>173</v>
      </c>
      <c r="B67" s="80" t="s">
        <v>174</v>
      </c>
      <c r="C67" s="48" t="s">
        <v>161</v>
      </c>
      <c r="D67" s="85">
        <v>43.611</v>
      </c>
    </row>
    <row r="68" spans="1:4" ht="22.5">
      <c r="A68" s="55" t="s">
        <v>175</v>
      </c>
      <c r="B68" s="80" t="s">
        <v>176</v>
      </c>
      <c r="C68" s="48" t="s">
        <v>177</v>
      </c>
      <c r="D68" s="84">
        <v>155</v>
      </c>
    </row>
    <row r="69" spans="1:4" ht="22.5">
      <c r="A69" s="55" t="s">
        <v>178</v>
      </c>
      <c r="B69" s="80" t="s">
        <v>179</v>
      </c>
      <c r="C69" s="48" t="s">
        <v>177</v>
      </c>
      <c r="D69" s="84">
        <v>109</v>
      </c>
    </row>
    <row r="70" spans="1:4" ht="45">
      <c r="A70" s="55" t="s">
        <v>180</v>
      </c>
      <c r="B70" s="80" t="s">
        <v>181</v>
      </c>
      <c r="C70" s="48" t="s">
        <v>182</v>
      </c>
      <c r="D70" s="87">
        <v>166</v>
      </c>
    </row>
    <row r="71" spans="1:4" ht="15">
      <c r="A71" s="55"/>
      <c r="B71" s="83" t="s">
        <v>147</v>
      </c>
      <c r="C71" s="48" t="s">
        <v>182</v>
      </c>
      <c r="D71" s="87">
        <v>148.232593537677</v>
      </c>
    </row>
    <row r="72" spans="1:4" ht="15">
      <c r="A72" s="55"/>
      <c r="B72" s="83" t="s">
        <v>148</v>
      </c>
      <c r="C72" s="48" t="s">
        <v>182</v>
      </c>
      <c r="D72" s="87">
        <v>169.67826459919783</v>
      </c>
    </row>
    <row r="73" spans="1:4" ht="15">
      <c r="A73" s="55"/>
      <c r="B73" s="83" t="s">
        <v>149</v>
      </c>
      <c r="C73" s="48" t="s">
        <v>182</v>
      </c>
      <c r="D73" s="87">
        <v>163.5019148497507</v>
      </c>
    </row>
    <row r="74" spans="1:4" ht="15">
      <c r="A74" s="55"/>
      <c r="B74" s="83" t="s">
        <v>150</v>
      </c>
      <c r="C74" s="48" t="s">
        <v>182</v>
      </c>
      <c r="D74" s="87">
        <v>175.0826329933657</v>
      </c>
    </row>
    <row r="75" spans="1:4" ht="15">
      <c r="A75" s="55"/>
      <c r="B75" s="83" t="s">
        <v>151</v>
      </c>
      <c r="C75" s="48" t="s">
        <v>182</v>
      </c>
      <c r="D75" s="87">
        <v>174.1665978151276</v>
      </c>
    </row>
    <row r="76" spans="1:4" ht="15">
      <c r="A76" s="55"/>
      <c r="B76" s="83" t="s">
        <v>152</v>
      </c>
      <c r="C76" s="48" t="s">
        <v>182</v>
      </c>
      <c r="D76" s="87">
        <v>169.71867329979307</v>
      </c>
    </row>
    <row r="77" spans="1:4" ht="15">
      <c r="A77" s="55"/>
      <c r="B77" s="83" t="s">
        <v>153</v>
      </c>
      <c r="C77" s="48" t="s">
        <v>182</v>
      </c>
      <c r="D77" s="87">
        <v>146.3170893281166</v>
      </c>
    </row>
    <row r="78" spans="1:4" ht="15">
      <c r="A78" s="55"/>
      <c r="B78" s="83" t="s">
        <v>154</v>
      </c>
      <c r="C78" s="48" t="s">
        <v>182</v>
      </c>
      <c r="D78" s="87">
        <v>176.8125496878181</v>
      </c>
    </row>
    <row r="79" spans="1:4" ht="15">
      <c r="A79" s="55"/>
      <c r="B79" s="83" t="s">
        <v>155</v>
      </c>
      <c r="C79" s="48" t="s">
        <v>182</v>
      </c>
      <c r="D79" s="87">
        <v>211.4037733617223</v>
      </c>
    </row>
    <row r="80" spans="1:4" ht="15">
      <c r="A80" s="55"/>
      <c r="B80" s="83" t="s">
        <v>156</v>
      </c>
      <c r="C80" s="48" t="s">
        <v>182</v>
      </c>
      <c r="D80" s="87">
        <v>183.48445708578754</v>
      </c>
    </row>
    <row r="81" spans="1:4" ht="45">
      <c r="A81" s="55" t="s">
        <v>183</v>
      </c>
      <c r="B81" s="80" t="s">
        <v>184</v>
      </c>
      <c r="C81" s="48" t="s">
        <v>185</v>
      </c>
      <c r="D81" s="84">
        <v>0.045</v>
      </c>
    </row>
    <row r="82" spans="1:4" ht="45">
      <c r="A82" s="55" t="s">
        <v>186</v>
      </c>
      <c r="B82" s="80" t="s">
        <v>187</v>
      </c>
      <c r="C82" s="48" t="s">
        <v>188</v>
      </c>
      <c r="D82" s="84">
        <v>0.72</v>
      </c>
    </row>
    <row r="83" spans="1:4" ht="15">
      <c r="A83" s="55" t="s">
        <v>189</v>
      </c>
      <c r="B83" s="80" t="s">
        <v>190</v>
      </c>
      <c r="C83" s="48" t="s">
        <v>85</v>
      </c>
      <c r="D83" s="88"/>
    </row>
    <row r="84" spans="1:4" ht="15">
      <c r="A84" s="89"/>
      <c r="B84" s="89"/>
      <c r="C84" s="89"/>
      <c r="D84" s="89"/>
    </row>
    <row r="85" spans="1:4" ht="15" customHeight="1">
      <c r="A85" s="90" t="s">
        <v>191</v>
      </c>
      <c r="B85" s="91" t="s">
        <v>192</v>
      </c>
      <c r="C85" s="91"/>
      <c r="D85" s="91"/>
    </row>
  </sheetData>
  <sheetProtection selectLockedCells="1" selectUnlockedCells="1"/>
  <mergeCells count="5">
    <mergeCell ref="A1:D1"/>
    <mergeCell ref="A2:D2"/>
    <mergeCell ref="A3:D3"/>
    <mergeCell ref="A8:D8"/>
    <mergeCell ref="B85:D8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50:B59 B71:B80">
      <formula1>900</formula1>
    </dataValidation>
    <dataValidation type="decimal" allowBlank="1" showErrorMessage="1" errorTitle="Ошибка" error="Допускается ввод только неотрицательных чисел!" sqref="D50:D62 D64:D82">
      <formula1>0</formula1>
      <formula2>9.99999999999999E+23</formula2>
    </dataValidation>
  </dataValidations>
  <hyperlinks>
    <hyperlink ref="D48" r:id="rId1" display="http://www.mtsc12.ru/info/"/>
  </hyperlink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F17" sqref="F17"/>
    </sheetView>
  </sheetViews>
  <sheetFormatPr defaultColWidth="9.140625" defaultRowHeight="15"/>
  <cols>
    <col min="1" max="1" width="8.57421875" style="0" customWidth="1"/>
    <col min="2" max="2" width="49.421875" style="0" customWidth="1"/>
    <col min="3" max="3" width="8.57421875" style="0" customWidth="1"/>
    <col min="4" max="4" width="31.140625" style="0" customWidth="1"/>
    <col min="5" max="16384" width="8.57421875" style="0" customWidth="1"/>
  </cols>
  <sheetData>
    <row r="1" spans="1:4" ht="15">
      <c r="A1" s="92">
        <v>9</v>
      </c>
      <c r="B1" s="92"/>
      <c r="C1" s="92"/>
      <c r="D1" s="92"/>
    </row>
    <row r="2" spans="1:4" ht="15" customHeight="1">
      <c r="A2" s="93" t="s">
        <v>193</v>
      </c>
      <c r="B2" s="93"/>
      <c r="C2" s="93"/>
      <c r="D2" s="93"/>
    </row>
    <row r="3" spans="1:4" ht="15">
      <c r="A3" s="44"/>
      <c r="B3" s="44"/>
      <c r="C3" s="44"/>
      <c r="D3" s="44"/>
    </row>
    <row r="4" spans="1:4" ht="15">
      <c r="A4" s="45"/>
      <c r="B4" s="46"/>
      <c r="C4" s="94"/>
      <c r="D4" s="95"/>
    </row>
    <row r="5" spans="1:4" ht="15">
      <c r="A5" s="48" t="s">
        <v>53</v>
      </c>
      <c r="B5" s="49" t="s">
        <v>65</v>
      </c>
      <c r="C5" s="49" t="s">
        <v>67</v>
      </c>
      <c r="D5" s="49" t="s">
        <v>194</v>
      </c>
    </row>
    <row r="6" spans="1:4" s="96" customFormat="1" ht="15">
      <c r="A6" s="50" t="s">
        <v>57</v>
      </c>
      <c r="B6" s="50" t="s">
        <v>58</v>
      </c>
      <c r="C6" s="50" t="s">
        <v>59</v>
      </c>
      <c r="D6" s="50" t="s">
        <v>60</v>
      </c>
    </row>
    <row r="7" spans="1:4" ht="15">
      <c r="A7" s="55">
        <v>1</v>
      </c>
      <c r="B7" s="80" t="s">
        <v>195</v>
      </c>
      <c r="C7" s="58"/>
      <c r="D7" s="97">
        <v>0</v>
      </c>
    </row>
    <row r="8" spans="1:4" ht="22.5">
      <c r="A8" s="55" t="s">
        <v>58</v>
      </c>
      <c r="B8" s="80" t="s">
        <v>196</v>
      </c>
      <c r="C8" s="58"/>
      <c r="D8" s="97">
        <v>0</v>
      </c>
    </row>
    <row r="9" spans="1:4" ht="22.5">
      <c r="A9" s="55" t="s">
        <v>59</v>
      </c>
      <c r="B9" s="80" t="s">
        <v>197</v>
      </c>
      <c r="C9" s="58"/>
      <c r="D9" s="81" t="s">
        <v>143</v>
      </c>
    </row>
    <row r="10" spans="1:4" ht="22.5">
      <c r="A10" s="55" t="s">
        <v>60</v>
      </c>
      <c r="B10" s="80" t="s">
        <v>198</v>
      </c>
      <c r="C10" s="58"/>
      <c r="D10" s="97">
        <v>1</v>
      </c>
    </row>
    <row r="11" spans="1:4" ht="22.5">
      <c r="A11" s="55" t="s">
        <v>61</v>
      </c>
      <c r="B11" s="80" t="s">
        <v>199</v>
      </c>
      <c r="C11" s="58"/>
      <c r="D11" s="98">
        <v>8</v>
      </c>
    </row>
    <row r="12" spans="1:4" ht="15">
      <c r="A12" s="55" t="s">
        <v>139</v>
      </c>
      <c r="B12" s="80" t="s">
        <v>190</v>
      </c>
      <c r="C12" s="88"/>
      <c r="D12" s="97"/>
    </row>
    <row r="13" spans="1:4" ht="15">
      <c r="A13" s="95"/>
      <c r="B13" s="95"/>
      <c r="C13" s="95"/>
      <c r="D13" s="99"/>
    </row>
    <row r="14" spans="1:4" ht="15" customHeight="1">
      <c r="A14" s="90" t="s">
        <v>191</v>
      </c>
      <c r="B14" s="91" t="s">
        <v>192</v>
      </c>
      <c r="C14" s="91"/>
      <c r="D14" s="91"/>
    </row>
    <row r="15" spans="1:4" ht="15">
      <c r="A15" s="100" t="s">
        <v>200</v>
      </c>
      <c r="B15" s="101" t="s">
        <v>201</v>
      </c>
      <c r="C15" s="101"/>
      <c r="D15" s="101"/>
    </row>
  </sheetData>
  <sheetProtection selectLockedCells="1" selectUnlockedCells="1"/>
  <mergeCells count="4">
    <mergeCell ref="A1:D1"/>
    <mergeCell ref="A2:D2"/>
    <mergeCell ref="A3:D3"/>
    <mergeCell ref="B14:D14"/>
  </mergeCells>
  <hyperlinks>
    <hyperlink ref="D9" r:id="rId1" display="http://www.mtsc12.ru/info/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C14" sqref="C14"/>
    </sheetView>
  </sheetViews>
  <sheetFormatPr defaultColWidth="9.140625" defaultRowHeight="15"/>
  <cols>
    <col min="1" max="1" width="8.57421875" style="0" customWidth="1"/>
    <col min="2" max="2" width="32.421875" style="0" customWidth="1"/>
    <col min="3" max="3" width="40.57421875" style="0" customWidth="1"/>
    <col min="4" max="4" width="18.57421875" style="0" customWidth="1"/>
    <col min="5" max="5" width="14.140625" style="0" customWidth="1"/>
    <col min="6" max="6" width="16.00390625" style="0" customWidth="1"/>
    <col min="7" max="7" width="32.57421875" style="0" customWidth="1"/>
    <col min="8" max="16384" width="8.57421875" style="0" customWidth="1"/>
  </cols>
  <sheetData>
    <row r="1" spans="1:7" ht="15">
      <c r="A1" s="1">
        <v>10</v>
      </c>
      <c r="B1" s="1"/>
      <c r="C1" s="1"/>
      <c r="D1" s="1"/>
      <c r="E1" s="1"/>
      <c r="F1" s="1"/>
      <c r="G1" s="1"/>
    </row>
    <row r="2" spans="1:7" ht="15" customHeight="1">
      <c r="A2" s="102" t="s">
        <v>202</v>
      </c>
      <c r="B2" s="102"/>
      <c r="C2" s="102"/>
      <c r="D2" s="102"/>
      <c r="E2" s="102"/>
      <c r="F2" s="102"/>
      <c r="G2" s="102"/>
    </row>
    <row r="3" spans="1:7" ht="15">
      <c r="A3" s="44"/>
      <c r="B3" s="44"/>
      <c r="C3" s="44"/>
      <c r="D3" s="44"/>
      <c r="E3" s="44"/>
      <c r="F3" s="44"/>
      <c r="G3" s="44"/>
    </row>
    <row r="4" spans="1:7" ht="15">
      <c r="A4" s="103"/>
      <c r="B4" s="103"/>
      <c r="C4" s="104"/>
      <c r="D4" s="103"/>
      <c r="E4" s="103"/>
      <c r="F4" s="103"/>
      <c r="G4" s="103"/>
    </row>
    <row r="5" spans="1:7" ht="15">
      <c r="A5" s="105"/>
      <c r="B5" s="105"/>
      <c r="C5" s="106"/>
      <c r="D5" s="105"/>
      <c r="E5" s="105"/>
      <c r="F5" s="105"/>
      <c r="G5" s="105"/>
    </row>
    <row r="6" spans="1:7" ht="33.75">
      <c r="A6" s="107" t="s">
        <v>53</v>
      </c>
      <c r="B6" s="107" t="s">
        <v>203</v>
      </c>
      <c r="C6" s="107" t="s">
        <v>204</v>
      </c>
      <c r="D6" s="107" t="s">
        <v>205</v>
      </c>
      <c r="E6" s="107" t="s">
        <v>206</v>
      </c>
      <c r="F6" s="107" t="s">
        <v>207</v>
      </c>
      <c r="G6" s="107" t="s">
        <v>208</v>
      </c>
    </row>
    <row r="7" spans="1:7" s="109" customFormat="1" ht="15">
      <c r="A7" s="108" t="s">
        <v>57</v>
      </c>
      <c r="B7" s="108" t="s">
        <v>58</v>
      </c>
      <c r="C7" s="108" t="s">
        <v>59</v>
      </c>
      <c r="D7" s="108" t="s">
        <v>60</v>
      </c>
      <c r="E7" s="108" t="s">
        <v>61</v>
      </c>
      <c r="F7" s="108" t="s">
        <v>139</v>
      </c>
      <c r="G7" s="108" t="s">
        <v>141</v>
      </c>
    </row>
    <row r="8" spans="1:7" ht="56.25" customHeight="1">
      <c r="A8" s="110" t="s">
        <v>58</v>
      </c>
      <c r="B8" s="111" t="s">
        <v>209</v>
      </c>
      <c r="C8" s="111"/>
      <c r="D8" s="111"/>
      <c r="E8" s="111"/>
      <c r="F8" s="111"/>
      <c r="G8" s="111"/>
    </row>
    <row r="9" spans="1:7" ht="15">
      <c r="A9" s="112" t="s">
        <v>71</v>
      </c>
      <c r="B9" s="113" t="s">
        <v>210</v>
      </c>
      <c r="C9" s="81" t="s">
        <v>143</v>
      </c>
      <c r="D9" s="78" t="s">
        <v>211</v>
      </c>
      <c r="E9" s="114" t="s">
        <v>85</v>
      </c>
      <c r="F9" s="114" t="s">
        <v>85</v>
      </c>
      <c r="G9" s="114" t="s">
        <v>85</v>
      </c>
    </row>
    <row r="10" spans="1:7" ht="15">
      <c r="A10" s="104"/>
      <c r="B10" s="104"/>
      <c r="C10" s="104"/>
      <c r="D10" s="104"/>
      <c r="E10" s="104"/>
      <c r="F10" s="104"/>
      <c r="G10" s="104"/>
    </row>
    <row r="11" spans="1:7" ht="15">
      <c r="A11" s="104"/>
      <c r="B11" s="104"/>
      <c r="C11" s="104"/>
      <c r="D11" s="104"/>
      <c r="E11" s="104"/>
      <c r="F11" s="104"/>
      <c r="G11" s="104"/>
    </row>
    <row r="12" spans="1:7" ht="15">
      <c r="A12" s="115"/>
      <c r="B12" s="116"/>
      <c r="C12" s="116"/>
      <c r="D12" s="116"/>
      <c r="E12" s="116"/>
      <c r="F12" s="116"/>
      <c r="G12" s="116"/>
    </row>
  </sheetData>
  <sheetProtection selectLockedCells="1" selectUnlockedCells="1"/>
  <mergeCells count="4">
    <mergeCell ref="A1:G1"/>
    <mergeCell ref="A2:G2"/>
    <mergeCell ref="A3:G3"/>
    <mergeCell ref="B8:G8"/>
  </mergeCells>
  <hyperlinks>
    <hyperlink ref="C9" r:id="rId1" display="http://www.mtsc12.ru/info/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faizulina_g</cp:lastModifiedBy>
  <cp:lastPrinted>2016-04-15T08:45:29Z</cp:lastPrinted>
  <dcterms:created xsi:type="dcterms:W3CDTF">2015-07-10T06:53:28Z</dcterms:created>
  <dcterms:modified xsi:type="dcterms:W3CDTF">2016-04-15T08:45:50Z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РСТ РМЭ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